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2260" windowHeight="12648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J11"/>
  <c r="G14"/>
  <c r="H14" s="1"/>
  <c r="C14"/>
  <c r="D14" s="1"/>
  <c r="G13"/>
  <c r="H13" s="1"/>
  <c r="C13"/>
  <c r="D13" s="1"/>
  <c r="G12"/>
  <c r="H12" s="1"/>
  <c r="C12"/>
  <c r="D12" s="1"/>
  <c r="G11"/>
  <c r="H11" s="1"/>
  <c r="D11"/>
  <c r="C11"/>
  <c r="G9"/>
  <c r="H9" s="1"/>
  <c r="C9"/>
  <c r="D9" s="1"/>
  <c r="G10"/>
  <c r="H10" s="1"/>
  <c r="C10"/>
  <c r="D10" s="1"/>
  <c r="N14" l="1"/>
  <c r="J12"/>
  <c r="N11"/>
  <c r="J13"/>
  <c r="L13" s="1"/>
  <c r="J14"/>
  <c r="L10"/>
  <c r="J9"/>
</calcChain>
</file>

<file path=xl/sharedStrings.xml><?xml version="1.0" encoding="utf-8"?>
<sst xmlns="http://schemas.openxmlformats.org/spreadsheetml/2006/main" count="29" uniqueCount="21">
  <si>
    <t>VOJNIĆ KOMUNALAC d.o.o</t>
  </si>
  <si>
    <t>47220 VOJNIĆ, A. Hebranga 9</t>
  </si>
  <si>
    <t xml:space="preserve"> </t>
  </si>
  <si>
    <t>Minimalna javna usluga</t>
  </si>
  <si>
    <t>Zapremina posude</t>
  </si>
  <si>
    <t>PDV (13%)</t>
  </si>
  <si>
    <t>ODVOZ</t>
  </si>
  <si>
    <t>za 2 odvoza</t>
  </si>
  <si>
    <t>120 litara</t>
  </si>
  <si>
    <r>
      <rPr>
        <b/>
        <sz val="9"/>
        <color theme="1"/>
        <rFont val="Calibri"/>
        <family val="2"/>
        <charset val="238"/>
        <scheme val="minor"/>
      </rPr>
      <t>FIKSNI DIO-</t>
    </r>
    <r>
      <rPr>
        <sz val="9"/>
        <color theme="1"/>
        <rFont val="Calibri"/>
        <family val="2"/>
        <charset val="238"/>
        <scheme val="minor"/>
      </rPr>
      <t>obavezna min. javna usluga</t>
    </r>
  </si>
  <si>
    <t xml:space="preserve">                          CJENIK JAVNE USLUGE PRIKUPLJANJA MIJEŠANOG KOMUNALNOG OTPADA ZA DOMAĆINSTVA</t>
  </si>
  <si>
    <r>
      <rPr>
        <b/>
        <sz val="9"/>
        <color theme="1"/>
        <rFont val="Calibri"/>
        <family val="2"/>
        <charset val="238"/>
        <scheme val="minor"/>
      </rPr>
      <t>VARIJABILNI DIO</t>
    </r>
    <r>
      <rPr>
        <sz val="9"/>
        <color theme="1"/>
        <rFont val="Calibri"/>
        <family val="2"/>
        <charset val="238"/>
        <scheme val="minor"/>
      </rPr>
      <t xml:space="preserve"> javne usluge</t>
    </r>
  </si>
  <si>
    <t>SVEUKUPNO (sa PDV-om) EUR</t>
  </si>
  <si>
    <t>CJENIK JAVNE USLUGE PRIKUPLJANJA MIJEŠANOG KOMUNALNOG OTPADA ZA OPĆINU TOUNJ</t>
  </si>
  <si>
    <t>ici</t>
  </si>
  <si>
    <t xml:space="preserve"> za 1 odvoz (vikend korisnici)</t>
  </si>
  <si>
    <t>240 litara</t>
  </si>
  <si>
    <t xml:space="preserve">za 4 odvoza         </t>
  </si>
  <si>
    <t>UKUPNO €</t>
  </si>
  <si>
    <t>SVEUKUPNO (sa PDV-om) €</t>
  </si>
  <si>
    <t>Cjenik se primjenjuje od 01.01.2024.god.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</si>
</sst>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4" fillId="0" borderId="3" xfId="0" applyFont="1" applyBorder="1" applyAlignment="1">
      <alignment wrapText="1"/>
    </xf>
    <xf numFmtId="0" fontId="4" fillId="0" borderId="5" xfId="0" applyFont="1" applyBorder="1" applyAlignment="1">
      <alignment horizontal="center" vertical="center" wrapText="1"/>
    </xf>
    <xf numFmtId="4" fontId="4" fillId="0" borderId="1" xfId="0" applyNumberFormat="1" applyFont="1" applyBorder="1"/>
    <xf numFmtId="4" fontId="4" fillId="0" borderId="2" xfId="0" applyNumberFormat="1" applyFont="1" applyBorder="1"/>
    <xf numFmtId="0" fontId="4" fillId="0" borderId="0" xfId="0" applyFont="1" applyBorder="1"/>
    <xf numFmtId="4" fontId="4" fillId="0" borderId="0" xfId="0" applyNumberFormat="1" applyFont="1" applyBorder="1"/>
    <xf numFmtId="0" fontId="4" fillId="0" borderId="0" xfId="0" applyFont="1" applyBorder="1" applyAlignment="1">
      <alignment wrapText="1"/>
    </xf>
    <xf numFmtId="0" fontId="4" fillId="0" borderId="0" xfId="0" applyFont="1" applyBorder="1" applyAlignment="1">
      <alignment horizontal="center" vertical="center" wrapText="1"/>
    </xf>
    <xf numFmtId="4" fontId="3" fillId="0" borderId="0" xfId="0" applyNumberFormat="1" applyFont="1" applyBorder="1"/>
    <xf numFmtId="4" fontId="4" fillId="0" borderId="0" xfId="0" applyNumberFormat="1" applyFont="1" applyBorder="1" applyAlignment="1">
      <alignment horizontal="center" vertical="center" wrapText="1"/>
    </xf>
    <xf numFmtId="4" fontId="4" fillId="0" borderId="0" xfId="0" applyNumberFormat="1" applyFont="1" applyFill="1" applyBorder="1"/>
    <xf numFmtId="0" fontId="4" fillId="0" borderId="11" xfId="0" applyFont="1" applyBorder="1"/>
    <xf numFmtId="4" fontId="4" fillId="0" borderId="10" xfId="0" applyNumberFormat="1" applyFont="1" applyBorder="1"/>
    <xf numFmtId="4" fontId="4" fillId="0" borderId="5" xfId="0" applyNumberFormat="1" applyFont="1" applyBorder="1"/>
    <xf numFmtId="0" fontId="4" fillId="2" borderId="7" xfId="0" applyFont="1" applyFill="1" applyBorder="1" applyAlignment="1">
      <alignment horizontal="center" vertical="center" wrapText="1"/>
    </xf>
    <xf numFmtId="4" fontId="5" fillId="2" borderId="7" xfId="0" applyNumberFormat="1" applyFont="1" applyFill="1" applyBorder="1"/>
    <xf numFmtId="4" fontId="4" fillId="0" borderId="15" xfId="0" applyNumberFormat="1" applyFont="1" applyBorder="1"/>
    <xf numFmtId="4" fontId="5" fillId="2" borderId="6" xfId="0" applyNumberFormat="1" applyFont="1" applyFill="1" applyBorder="1"/>
    <xf numFmtId="0" fontId="4" fillId="0" borderId="3" xfId="0" applyFont="1" applyBorder="1"/>
    <xf numFmtId="4" fontId="4" fillId="0" borderId="6" xfId="0" applyNumberFormat="1" applyFont="1" applyBorder="1"/>
    <xf numFmtId="0" fontId="5" fillId="0" borderId="0" xfId="0" applyFont="1"/>
    <xf numFmtId="0" fontId="1" fillId="0" borderId="0" xfId="0" applyFont="1"/>
    <xf numFmtId="0" fontId="4" fillId="0" borderId="10" xfId="0" applyFont="1" applyBorder="1"/>
    <xf numFmtId="0" fontId="3" fillId="2" borderId="5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4" xfId="0" applyFont="1" applyBorder="1"/>
    <xf numFmtId="0" fontId="4" fillId="0" borderId="13" xfId="0" applyFont="1" applyBorder="1" applyAlignment="1">
      <alignment wrapText="1"/>
    </xf>
    <xf numFmtId="0" fontId="4" fillId="0" borderId="16" xfId="0" applyFont="1" applyBorder="1" applyAlignment="1">
      <alignment wrapText="1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4" fillId="2" borderId="13" xfId="0" applyFont="1" applyFill="1" applyBorder="1"/>
    <xf numFmtId="0" fontId="3" fillId="2" borderId="14" xfId="0" applyFont="1" applyFill="1" applyBorder="1"/>
    <xf numFmtId="0" fontId="4" fillId="2" borderId="14" xfId="0" applyFont="1" applyFill="1" applyBorder="1"/>
    <xf numFmtId="0" fontId="4" fillId="2" borderId="12" xfId="0" applyFont="1" applyFill="1" applyBorder="1"/>
    <xf numFmtId="0" fontId="4" fillId="2" borderId="14" xfId="0" applyFont="1" applyFill="1" applyBorder="1" applyAlignment="1">
      <alignment horizontal="right"/>
    </xf>
    <xf numFmtId="0" fontId="0" fillId="2" borderId="14" xfId="0" applyFill="1" applyBorder="1"/>
    <xf numFmtId="0" fontId="0" fillId="2" borderId="12" xfId="0" applyFill="1" applyBorder="1"/>
    <xf numFmtId="4" fontId="5" fillId="3" borderId="0" xfId="0" applyNumberFormat="1" applyFont="1" applyFill="1" applyBorder="1"/>
    <xf numFmtId="0" fontId="4" fillId="0" borderId="21" xfId="0" applyFont="1" applyBorder="1"/>
    <xf numFmtId="4" fontId="4" fillId="0" borderId="22" xfId="0" applyNumberFormat="1" applyFont="1" applyBorder="1"/>
    <xf numFmtId="4" fontId="5" fillId="2" borderId="1" xfId="0" applyNumberFormat="1" applyFont="1" applyFill="1" applyBorder="1"/>
    <xf numFmtId="4" fontId="5" fillId="2" borderId="23" xfId="0" applyNumberFormat="1" applyFont="1" applyFill="1" applyBorder="1"/>
    <xf numFmtId="0" fontId="4" fillId="3" borderId="1" xfId="0" applyFont="1" applyFill="1" applyBorder="1"/>
    <xf numFmtId="4" fontId="4" fillId="3" borderId="1" xfId="0" applyNumberFormat="1" applyFont="1" applyFill="1" applyBorder="1"/>
    <xf numFmtId="4" fontId="5" fillId="2" borderId="9" xfId="0" applyNumberFormat="1" applyFont="1" applyFill="1" applyBorder="1"/>
    <xf numFmtId="0" fontId="4" fillId="0" borderId="24" xfId="0" applyFont="1" applyBorder="1"/>
    <xf numFmtId="4" fontId="5" fillId="2" borderId="19" xfId="0" applyNumberFormat="1" applyFont="1" applyFill="1" applyBorder="1"/>
    <xf numFmtId="0" fontId="4" fillId="3" borderId="4" xfId="0" applyFont="1" applyFill="1" applyBorder="1"/>
    <xf numFmtId="4" fontId="4" fillId="3" borderId="4" xfId="0" applyNumberFormat="1" applyFont="1" applyFill="1" applyBorder="1"/>
    <xf numFmtId="4" fontId="5" fillId="3" borderId="4" xfId="0" applyNumberFormat="1" applyFont="1" applyFill="1" applyBorder="1"/>
    <xf numFmtId="4" fontId="3" fillId="3" borderId="4" xfId="0" applyNumberFormat="1" applyFont="1" applyFill="1" applyBorder="1"/>
    <xf numFmtId="4" fontId="3" fillId="2" borderId="7" xfId="0" applyNumberFormat="1" applyFont="1" applyFill="1" applyBorder="1"/>
    <xf numFmtId="4" fontId="3" fillId="2" borderId="23" xfId="0" applyNumberFormat="1" applyFont="1" applyFill="1" applyBorder="1"/>
    <xf numFmtId="0" fontId="4" fillId="3" borderId="0" xfId="0" applyFont="1" applyFill="1" applyBorder="1"/>
    <xf numFmtId="4" fontId="4" fillId="3" borderId="0" xfId="0" applyNumberFormat="1" applyFont="1" applyFill="1" applyBorder="1"/>
    <xf numFmtId="0" fontId="0" fillId="0" borderId="25" xfId="0" applyBorder="1"/>
    <xf numFmtId="0" fontId="3" fillId="2" borderId="20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4" fontId="4" fillId="0" borderId="27" xfId="0" applyNumberFormat="1" applyFont="1" applyBorder="1"/>
    <xf numFmtId="4" fontId="4" fillId="0" borderId="26" xfId="0" applyNumberFormat="1" applyFont="1" applyBorder="1"/>
    <xf numFmtId="4" fontId="3" fillId="0" borderId="5" xfId="0" applyNumberFormat="1" applyFont="1" applyBorder="1"/>
    <xf numFmtId="4" fontId="3" fillId="0" borderId="8" xfId="0" applyNumberFormat="1" applyFont="1" applyBorder="1"/>
    <xf numFmtId="4" fontId="3" fillId="0" borderId="6" xfId="0" applyNumberFormat="1" applyFont="1" applyBorder="1"/>
    <xf numFmtId="0" fontId="0" fillId="0" borderId="0" xfId="0" applyBorder="1"/>
    <xf numFmtId="0" fontId="3" fillId="3" borderId="0" xfId="0" applyFont="1" applyFill="1" applyBorder="1"/>
    <xf numFmtId="0" fontId="4" fillId="3" borderId="0" xfId="0" applyFont="1" applyFill="1" applyBorder="1" applyAlignment="1">
      <alignment horizontal="right"/>
    </xf>
    <xf numFmtId="0" fontId="0" fillId="3" borderId="0" xfId="0" applyFill="1" applyBorder="1"/>
    <xf numFmtId="0" fontId="4" fillId="3" borderId="0" xfId="0" applyFont="1" applyFill="1" applyBorder="1" applyAlignment="1">
      <alignment wrapText="1"/>
    </xf>
    <xf numFmtId="0" fontId="4" fillId="3" borderId="0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4" fontId="3" fillId="3" borderId="0" xfId="0" applyNumberFormat="1" applyFont="1" applyFill="1" applyBorder="1"/>
    <xf numFmtId="0" fontId="5" fillId="3" borderId="0" xfId="0" applyFont="1" applyFill="1" applyBorder="1"/>
    <xf numFmtId="0" fontId="4" fillId="2" borderId="4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4" fontId="5" fillId="2" borderId="4" xfId="0" applyNumberFormat="1" applyFont="1" applyFill="1" applyBorder="1"/>
    <xf numFmtId="4" fontId="5" fillId="2" borderId="24" xfId="0" applyNumberFormat="1" applyFont="1" applyFill="1" applyBorder="1"/>
    <xf numFmtId="4" fontId="5" fillId="2" borderId="28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37"/>
  <sheetViews>
    <sheetView tabSelected="1" workbookViewId="0">
      <selection activeCell="T16" sqref="T16"/>
    </sheetView>
  </sheetViews>
  <sheetFormatPr defaultRowHeight="14.4"/>
  <cols>
    <col min="1" max="1" width="14.33203125" customWidth="1"/>
    <col min="2" max="2" width="9" customWidth="1"/>
    <col min="3" max="3" width="7" customWidth="1"/>
    <col min="4" max="4" width="7.33203125" customWidth="1"/>
    <col min="5" max="5" width="0.21875" customWidth="1"/>
    <col min="6" max="6" width="7.109375" customWidth="1"/>
    <col min="7" max="7" width="8.33203125" customWidth="1"/>
    <col min="8" max="8" width="8" customWidth="1"/>
    <col min="9" max="9" width="0.109375" customWidth="1"/>
    <col min="10" max="10" width="9.88671875" customWidth="1"/>
    <col min="11" max="11" width="0.109375" customWidth="1"/>
    <col min="12" max="12" width="10.109375" customWidth="1"/>
    <col min="13" max="13" width="0.109375" customWidth="1"/>
    <col min="14" max="14" width="9.77734375" customWidth="1"/>
    <col min="15" max="15" width="0.21875" customWidth="1"/>
  </cols>
  <sheetData>
    <row r="1" spans="1:19">
      <c r="G1" t="s">
        <v>14</v>
      </c>
    </row>
    <row r="2" spans="1:19">
      <c r="A2" s="2" t="s">
        <v>0</v>
      </c>
      <c r="B2" s="2"/>
      <c r="C2" s="2"/>
      <c r="D2" s="2"/>
      <c r="E2" s="3"/>
      <c r="F2" s="3"/>
      <c r="G2" s="3"/>
      <c r="H2" s="3"/>
      <c r="I2" s="3"/>
      <c r="J2" s="3"/>
      <c r="K2" s="3"/>
      <c r="L2" s="3"/>
      <c r="M2" s="3"/>
    </row>
    <row r="3" spans="1:19">
      <c r="A3" s="3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9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</row>
    <row r="5" spans="1:19" ht="15" thickBot="1">
      <c r="A5" s="24" t="s">
        <v>13</v>
      </c>
      <c r="B5" s="24"/>
      <c r="C5" s="24"/>
      <c r="D5" s="24"/>
      <c r="E5" s="24"/>
      <c r="F5" s="24"/>
      <c r="G5" s="24"/>
      <c r="H5" s="24"/>
      <c r="I5" s="24"/>
      <c r="J5" s="25"/>
      <c r="K5" s="24"/>
      <c r="L5" s="3"/>
    </row>
    <row r="6" spans="1:19" ht="15" thickBot="1">
      <c r="A6" s="37"/>
      <c r="B6" s="38" t="s">
        <v>10</v>
      </c>
      <c r="C6" s="38"/>
      <c r="D6" s="38"/>
      <c r="E6" s="38"/>
      <c r="F6" s="38"/>
      <c r="G6" s="38"/>
      <c r="H6" s="39"/>
      <c r="I6" s="39"/>
      <c r="J6" s="40"/>
      <c r="K6" s="39"/>
      <c r="L6" s="39"/>
      <c r="M6" s="41"/>
      <c r="N6" s="42"/>
      <c r="O6" s="43"/>
    </row>
    <row r="7" spans="1:19" ht="41.4" customHeight="1" thickBot="1">
      <c r="A7" s="4" t="s">
        <v>4</v>
      </c>
      <c r="B7" s="22" t="s">
        <v>9</v>
      </c>
      <c r="C7" s="29"/>
      <c r="D7" s="29"/>
      <c r="E7" s="15"/>
      <c r="F7" s="29" t="s">
        <v>11</v>
      </c>
      <c r="G7" s="29"/>
      <c r="H7" s="29"/>
      <c r="I7" s="15"/>
      <c r="J7" s="5" t="s">
        <v>19</v>
      </c>
      <c r="K7" s="36" t="s">
        <v>12</v>
      </c>
      <c r="L7" s="5" t="s">
        <v>19</v>
      </c>
      <c r="M7" s="27"/>
      <c r="N7" s="28" t="s">
        <v>19</v>
      </c>
      <c r="O7" s="18"/>
      <c r="P7" s="11"/>
      <c r="Q7" s="10"/>
    </row>
    <row r="8" spans="1:19" ht="37.200000000000003" thickBot="1">
      <c r="A8" s="30"/>
      <c r="B8" s="31" t="s">
        <v>3</v>
      </c>
      <c r="C8" s="32" t="s">
        <v>5</v>
      </c>
      <c r="D8" s="33" t="s">
        <v>18</v>
      </c>
      <c r="E8" s="64"/>
      <c r="F8" s="34" t="s">
        <v>6</v>
      </c>
      <c r="G8" s="32" t="s">
        <v>5</v>
      </c>
      <c r="H8" s="33" t="s">
        <v>18</v>
      </c>
      <c r="I8" s="64"/>
      <c r="J8" s="35" t="s">
        <v>15</v>
      </c>
      <c r="K8" s="66"/>
      <c r="L8" s="34" t="s">
        <v>7</v>
      </c>
      <c r="M8" s="63"/>
      <c r="N8" s="33" t="s">
        <v>17</v>
      </c>
      <c r="O8" s="65"/>
      <c r="P8" s="11"/>
      <c r="Q8" s="8"/>
    </row>
    <row r="9" spans="1:19" ht="15" thickBot="1">
      <c r="A9" s="22" t="s">
        <v>8</v>
      </c>
      <c r="B9" s="20">
        <v>5.31</v>
      </c>
      <c r="C9" s="23">
        <f>B9*13%</f>
        <v>0.69030000000000002</v>
      </c>
      <c r="D9" s="16">
        <f>B9+C9</f>
        <v>6.0002999999999993</v>
      </c>
      <c r="E9" s="58"/>
      <c r="F9" s="17">
        <v>2.97</v>
      </c>
      <c r="G9" s="23">
        <f t="shared" ref="G9:G14" si="0">F9*13%</f>
        <v>0.38610000000000005</v>
      </c>
      <c r="H9" s="16">
        <f t="shared" ref="H9:H14" si="1">F9+G9</f>
        <v>3.3561000000000001</v>
      </c>
      <c r="I9" s="58"/>
      <c r="J9" s="69">
        <f t="shared" ref="J9:J14" si="2">D9+H9</f>
        <v>9.3563999999999989</v>
      </c>
      <c r="K9" s="51"/>
      <c r="L9" s="17"/>
      <c r="M9" s="21"/>
      <c r="N9" s="26"/>
      <c r="O9" s="19"/>
      <c r="P9" s="12"/>
      <c r="Q9" s="8"/>
      <c r="S9" t="s">
        <v>2</v>
      </c>
    </row>
    <row r="10" spans="1:19" ht="15" thickBot="1">
      <c r="A10" s="45" t="s">
        <v>8</v>
      </c>
      <c r="B10" s="68">
        <v>5.31</v>
      </c>
      <c r="C10" s="6">
        <f>B10*13%</f>
        <v>0.69030000000000002</v>
      </c>
      <c r="D10" s="46">
        <f>B10+C10</f>
        <v>6.0002999999999993</v>
      </c>
      <c r="E10" s="59"/>
      <c r="F10" s="7">
        <v>2.14</v>
      </c>
      <c r="G10" s="6">
        <f t="shared" si="0"/>
        <v>0.2782</v>
      </c>
      <c r="H10" s="46">
        <f t="shared" si="1"/>
        <v>2.4182000000000001</v>
      </c>
      <c r="I10" s="59"/>
      <c r="J10" s="7">
        <f t="shared" si="2"/>
        <v>8.4184999999999999</v>
      </c>
      <c r="K10" s="47"/>
      <c r="L10" s="70">
        <f>H10+J10</f>
        <v>10.8367</v>
      </c>
      <c r="M10" s="51"/>
      <c r="N10" s="52"/>
      <c r="O10" s="48"/>
      <c r="P10" s="9"/>
      <c r="Q10" s="8"/>
    </row>
    <row r="11" spans="1:19" ht="15" thickBot="1">
      <c r="A11" s="49" t="s">
        <v>8</v>
      </c>
      <c r="B11" s="67">
        <v>5.31</v>
      </c>
      <c r="C11" s="6">
        <f t="shared" ref="C11" si="3">B11*13%</f>
        <v>0.69030000000000002</v>
      </c>
      <c r="D11" s="46">
        <f t="shared" ref="D11" si="4">B11+C11</f>
        <v>6.0002999999999993</v>
      </c>
      <c r="E11" s="59"/>
      <c r="F11" s="50">
        <v>1.61</v>
      </c>
      <c r="G11" s="6">
        <f t="shared" si="0"/>
        <v>0.20930000000000001</v>
      </c>
      <c r="H11" s="46">
        <f t="shared" si="1"/>
        <v>1.8193000000000001</v>
      </c>
      <c r="I11" s="59"/>
      <c r="J11" s="7">
        <f t="shared" si="2"/>
        <v>7.8195999999999994</v>
      </c>
      <c r="K11" s="47"/>
      <c r="L11" s="7"/>
      <c r="M11" s="47"/>
      <c r="N11" s="70">
        <f>D11+(H11*4)</f>
        <v>13.2775</v>
      </c>
      <c r="O11" s="53"/>
      <c r="P11" s="9"/>
      <c r="Q11" s="8"/>
    </row>
    <row r="12" spans="1:19" ht="15" thickBot="1">
      <c r="A12" s="22" t="s">
        <v>16</v>
      </c>
      <c r="B12" s="20">
        <v>5.31</v>
      </c>
      <c r="C12" s="23">
        <f>B12*13%</f>
        <v>0.69030000000000002</v>
      </c>
      <c r="D12" s="16">
        <f>B12+C12</f>
        <v>6.0002999999999993</v>
      </c>
      <c r="E12" s="58"/>
      <c r="F12" s="17">
        <v>2.97</v>
      </c>
      <c r="G12" s="23">
        <f t="shared" si="0"/>
        <v>0.38610000000000005</v>
      </c>
      <c r="H12" s="16">
        <f t="shared" si="1"/>
        <v>3.3561000000000001</v>
      </c>
      <c r="I12" s="58"/>
      <c r="J12" s="69">
        <f t="shared" si="2"/>
        <v>9.3563999999999989</v>
      </c>
      <c r="K12" s="51"/>
      <c r="L12" s="17"/>
      <c r="M12" s="21"/>
      <c r="N12" s="26"/>
      <c r="O12" s="19"/>
      <c r="P12" s="9"/>
      <c r="Q12" s="8"/>
    </row>
    <row r="13" spans="1:19" ht="15" thickBot="1">
      <c r="A13" s="45" t="s">
        <v>16</v>
      </c>
      <c r="B13" s="68">
        <v>5.31</v>
      </c>
      <c r="C13" s="6">
        <f>B13*13%</f>
        <v>0.69030000000000002</v>
      </c>
      <c r="D13" s="46">
        <f>B13+C13</f>
        <v>6.0002999999999993</v>
      </c>
      <c r="E13" s="59"/>
      <c r="F13" s="7">
        <v>4.13</v>
      </c>
      <c r="G13" s="6">
        <f t="shared" si="0"/>
        <v>0.53690000000000004</v>
      </c>
      <c r="H13" s="46">
        <f t="shared" si="1"/>
        <v>4.6669</v>
      </c>
      <c r="I13" s="59"/>
      <c r="J13" s="7">
        <f t="shared" si="2"/>
        <v>10.667199999999999</v>
      </c>
      <c r="K13" s="47"/>
      <c r="L13" s="70">
        <f>H13+J13</f>
        <v>15.334099999999999</v>
      </c>
      <c r="M13" s="51"/>
      <c r="N13" s="52"/>
      <c r="O13" s="48"/>
      <c r="P13" s="13"/>
      <c r="Q13" s="8"/>
    </row>
    <row r="14" spans="1:19" ht="15" thickBot="1">
      <c r="A14" s="49" t="s">
        <v>16</v>
      </c>
      <c r="B14" s="67">
        <v>5.31</v>
      </c>
      <c r="C14" s="6">
        <f t="shared" ref="C14" si="5">B14*13%</f>
        <v>0.69030000000000002</v>
      </c>
      <c r="D14" s="46">
        <f t="shared" ref="D14" si="6">B14+C14</f>
        <v>6.0002999999999993</v>
      </c>
      <c r="E14" s="59"/>
      <c r="F14" s="50">
        <v>3.29</v>
      </c>
      <c r="G14" s="6">
        <f t="shared" si="0"/>
        <v>0.42770000000000002</v>
      </c>
      <c r="H14" s="46">
        <f t="shared" si="1"/>
        <v>3.7177000000000002</v>
      </c>
      <c r="I14" s="59"/>
      <c r="J14" s="7">
        <f t="shared" si="2"/>
        <v>9.718</v>
      </c>
      <c r="K14" s="47"/>
      <c r="L14" s="7"/>
      <c r="M14" s="47"/>
      <c r="N14" s="71">
        <f>D14+(H14*4)</f>
        <v>20.871099999999998</v>
      </c>
      <c r="O14" s="53"/>
      <c r="P14" s="13"/>
      <c r="Q14" s="8"/>
    </row>
    <row r="15" spans="1:19" ht="15" thickBot="1">
      <c r="A15" s="54"/>
      <c r="B15" s="55"/>
      <c r="C15" s="55"/>
      <c r="D15" s="55"/>
      <c r="E15" s="55"/>
      <c r="F15" s="55"/>
      <c r="G15" s="55"/>
      <c r="H15" s="55"/>
      <c r="I15" s="55"/>
      <c r="J15" s="55"/>
      <c r="K15" s="56"/>
      <c r="L15" s="57"/>
      <c r="M15" s="56"/>
      <c r="N15" s="57"/>
      <c r="O15" s="44"/>
      <c r="P15" s="12"/>
      <c r="Q15" s="14"/>
    </row>
    <row r="16" spans="1:19" ht="15" thickBot="1">
      <c r="A16" s="60" t="s">
        <v>20</v>
      </c>
      <c r="B16" s="73"/>
      <c r="C16" s="73"/>
      <c r="D16" s="73"/>
      <c r="E16" s="73"/>
      <c r="F16" s="73"/>
      <c r="G16" s="73"/>
      <c r="H16" s="60"/>
      <c r="I16" s="60"/>
      <c r="J16" s="60"/>
      <c r="K16" s="60"/>
      <c r="L16" s="60"/>
      <c r="M16" s="74"/>
      <c r="N16" s="75"/>
      <c r="O16" s="42"/>
      <c r="P16" s="12"/>
      <c r="Q16" s="14"/>
    </row>
    <row r="17" spans="1:17" ht="15" thickBot="1">
      <c r="A17" s="76"/>
      <c r="B17" s="60"/>
      <c r="C17" s="60"/>
      <c r="D17" s="60"/>
      <c r="E17" s="60"/>
      <c r="F17" s="60"/>
      <c r="G17" s="60"/>
      <c r="H17" s="60"/>
      <c r="I17" s="60"/>
      <c r="J17" s="77"/>
      <c r="K17" s="78"/>
      <c r="L17" s="77"/>
      <c r="M17" s="78"/>
      <c r="N17" s="77"/>
      <c r="O17" s="81"/>
      <c r="P17" s="12"/>
      <c r="Q17" s="8"/>
    </row>
    <row r="18" spans="1:17" ht="15" thickBot="1">
      <c r="A18" s="76"/>
      <c r="B18" s="76"/>
      <c r="C18" s="77"/>
      <c r="D18" s="77"/>
      <c r="E18" s="78"/>
      <c r="F18" s="77"/>
      <c r="G18" s="77"/>
      <c r="H18" s="77"/>
      <c r="I18" s="78"/>
      <c r="J18" s="77"/>
      <c r="K18" s="77"/>
      <c r="L18" s="77"/>
      <c r="M18" s="78"/>
      <c r="N18" s="77"/>
      <c r="O18" s="82"/>
      <c r="P18" s="72"/>
    </row>
    <row r="19" spans="1:17">
      <c r="A19" s="60"/>
      <c r="B19" s="61"/>
      <c r="C19" s="61"/>
      <c r="D19" s="61"/>
      <c r="E19" s="79"/>
      <c r="F19" s="61"/>
      <c r="G19" s="61"/>
      <c r="H19" s="61"/>
      <c r="I19" s="79"/>
      <c r="J19" s="79"/>
      <c r="K19" s="44"/>
      <c r="L19" s="79"/>
      <c r="M19" s="44"/>
      <c r="N19" s="79"/>
      <c r="O19" s="83"/>
      <c r="P19" s="72"/>
    </row>
    <row r="20" spans="1:17">
      <c r="A20" s="60"/>
      <c r="B20" s="61"/>
      <c r="C20" s="61"/>
      <c r="D20" s="61"/>
      <c r="E20" s="79"/>
      <c r="F20" s="61"/>
      <c r="G20" s="61"/>
      <c r="H20" s="61"/>
      <c r="I20" s="79"/>
      <c r="J20" s="79"/>
      <c r="K20" s="44"/>
      <c r="L20" s="79"/>
      <c r="M20" s="44"/>
      <c r="N20" s="73"/>
      <c r="O20" s="84"/>
      <c r="P20" s="72"/>
    </row>
    <row r="21" spans="1:17" ht="15" thickBot="1">
      <c r="A21" s="60"/>
      <c r="B21" s="61"/>
      <c r="C21" s="61"/>
      <c r="D21" s="61"/>
      <c r="E21" s="79"/>
      <c r="F21" s="61"/>
      <c r="G21" s="61"/>
      <c r="H21" s="61"/>
      <c r="I21" s="79"/>
      <c r="J21" s="79"/>
      <c r="K21" s="44"/>
      <c r="L21" s="79"/>
      <c r="M21" s="44"/>
      <c r="N21" s="79"/>
      <c r="O21" s="85"/>
      <c r="P21" s="72"/>
    </row>
    <row r="22" spans="1:17">
      <c r="A22" s="60"/>
      <c r="B22" s="79"/>
      <c r="C22" s="79"/>
      <c r="D22" s="79"/>
      <c r="E22" s="79"/>
      <c r="F22" s="79"/>
      <c r="G22" s="79"/>
      <c r="H22" s="79"/>
      <c r="I22" s="79"/>
      <c r="J22" s="44"/>
      <c r="K22" s="79"/>
      <c r="L22" s="44"/>
      <c r="M22" s="60"/>
      <c r="N22" s="44"/>
      <c r="P22" s="72"/>
    </row>
    <row r="23" spans="1:17">
      <c r="A23" s="60"/>
      <c r="B23" s="61"/>
      <c r="C23" s="61"/>
      <c r="D23" s="61"/>
      <c r="E23" s="79"/>
      <c r="F23" s="61"/>
      <c r="G23" s="61"/>
      <c r="H23" s="61"/>
      <c r="I23" s="79"/>
      <c r="J23" s="79"/>
      <c r="K23" s="44"/>
      <c r="L23" s="61"/>
      <c r="M23" s="44"/>
      <c r="N23" s="60"/>
      <c r="O23" s="44"/>
      <c r="P23" s="72"/>
    </row>
    <row r="24" spans="1:17">
      <c r="A24" s="60"/>
      <c r="B24" s="61"/>
      <c r="C24" s="61"/>
      <c r="D24" s="61"/>
      <c r="E24" s="79"/>
      <c r="F24" s="61"/>
      <c r="G24" s="61"/>
      <c r="H24" s="61"/>
      <c r="I24" s="79"/>
      <c r="J24" s="79"/>
      <c r="K24" s="44"/>
      <c r="L24" s="61"/>
      <c r="M24" s="44"/>
      <c r="N24" s="61"/>
      <c r="O24" s="44"/>
      <c r="P24" s="72"/>
    </row>
    <row r="25" spans="1:17" ht="15" thickBot="1">
      <c r="A25" s="60"/>
      <c r="B25" s="60"/>
      <c r="C25" s="61"/>
      <c r="D25" s="61"/>
      <c r="E25" s="79"/>
      <c r="F25" s="60"/>
      <c r="G25" s="61"/>
      <c r="H25" s="61"/>
      <c r="I25" s="73"/>
      <c r="J25" s="73"/>
      <c r="K25" s="80"/>
      <c r="L25" s="60"/>
      <c r="M25" s="60"/>
      <c r="N25" s="75"/>
      <c r="O25" s="62"/>
      <c r="P25" s="72"/>
    </row>
    <row r="26" spans="1:17">
      <c r="A26" s="2"/>
      <c r="B26" s="2"/>
      <c r="C26" s="3"/>
      <c r="D26" s="3"/>
      <c r="E26" s="2"/>
      <c r="F26" s="2"/>
      <c r="G26" s="3"/>
      <c r="H26" s="3"/>
      <c r="I26" s="3"/>
      <c r="J26" s="3"/>
      <c r="K26" s="3"/>
      <c r="L26" s="3"/>
      <c r="M26" s="3"/>
      <c r="P26" s="72"/>
    </row>
    <row r="27" spans="1:17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</row>
    <row r="28" spans="1:17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17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7" spans="1:11">
      <c r="A37" s="24"/>
      <c r="B37" s="24"/>
      <c r="J37" s="24"/>
      <c r="K37" s="24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Miroslav</dc:creator>
  <cp:lastModifiedBy>Miroslav</cp:lastModifiedBy>
  <cp:lastPrinted>2023-12-20T07:20:39Z</cp:lastPrinted>
  <dcterms:created xsi:type="dcterms:W3CDTF">2015-06-05T18:17:20Z</dcterms:created>
  <dcterms:modified xsi:type="dcterms:W3CDTF">2024-09-12T05:25:37Z</dcterms:modified>
</cp:coreProperties>
</file>