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omun\Desktop\"/>
    </mc:Choice>
  </mc:AlternateContent>
  <xr:revisionPtr revIDLastSave="0" documentId="8_{0FDBF944-4078-4BFE-82B4-08DD8731E4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 s="1"/>
  <c r="G9" i="1"/>
  <c r="H9" i="1" s="1"/>
  <c r="C9" i="1"/>
  <c r="D9" i="1" s="1"/>
  <c r="G25" i="1"/>
  <c r="H25" i="1" s="1"/>
  <c r="G26" i="1"/>
  <c r="H26" i="1" s="1"/>
  <c r="G24" i="1"/>
  <c r="H24" i="1" s="1"/>
  <c r="C26" i="1"/>
  <c r="D26" i="1" s="1"/>
  <c r="C25" i="1"/>
  <c r="D25" i="1" s="1"/>
  <c r="C24" i="1"/>
  <c r="D24" i="1" s="1"/>
  <c r="G21" i="1"/>
  <c r="H21" i="1" s="1"/>
  <c r="G22" i="1"/>
  <c r="H22" i="1" s="1"/>
  <c r="C22" i="1"/>
  <c r="D22" i="1" s="1"/>
  <c r="C21" i="1"/>
  <c r="D21" i="1" s="1"/>
  <c r="C20" i="1"/>
  <c r="D20" i="1" s="1"/>
  <c r="G20" i="1"/>
  <c r="H20" i="1" s="1"/>
  <c r="G15" i="1"/>
  <c r="H15" i="1" s="1"/>
  <c r="C15" i="1"/>
  <c r="D15" i="1" s="1"/>
  <c r="G14" i="1"/>
  <c r="H14" i="1" s="1"/>
  <c r="C14" i="1"/>
  <c r="D14" i="1" s="1"/>
  <c r="G13" i="1"/>
  <c r="H13" i="1" s="1"/>
  <c r="C13" i="1"/>
  <c r="D13" i="1" s="1"/>
  <c r="G12" i="1"/>
  <c r="H12" i="1" s="1"/>
  <c r="C12" i="1"/>
  <c r="D12" i="1" s="1"/>
  <c r="G10" i="1"/>
  <c r="H10" i="1" s="1"/>
  <c r="C11" i="1"/>
  <c r="D11" i="1" s="1"/>
  <c r="N15" i="1" l="1"/>
  <c r="J9" i="1"/>
  <c r="J26" i="1"/>
  <c r="J25" i="1"/>
  <c r="J24" i="1"/>
  <c r="J22" i="1"/>
  <c r="J21" i="1"/>
  <c r="J20" i="1"/>
  <c r="J13" i="1"/>
  <c r="N12" i="1"/>
  <c r="J12" i="1"/>
  <c r="J14" i="1"/>
  <c r="L14" i="1" s="1"/>
  <c r="J15" i="1"/>
  <c r="J10" i="1"/>
  <c r="G11" i="1"/>
  <c r="H11" i="1" s="1"/>
  <c r="J11" i="1" l="1"/>
  <c r="L11" i="1" s="1"/>
</calcChain>
</file>

<file path=xl/sharedStrings.xml><?xml version="1.0" encoding="utf-8"?>
<sst xmlns="http://schemas.openxmlformats.org/spreadsheetml/2006/main" count="50" uniqueCount="24">
  <si>
    <t>VOJNIĆ KOMUNALAC d.o.o</t>
  </si>
  <si>
    <t>47220 VOJNIĆ, A. Hebranga 9</t>
  </si>
  <si>
    <t>Minimalna javna usluga</t>
  </si>
  <si>
    <t>Zapremina posude</t>
  </si>
  <si>
    <t>PDV (13%)</t>
  </si>
  <si>
    <t>ODVOZ</t>
  </si>
  <si>
    <t>za 2 odvoza</t>
  </si>
  <si>
    <t>120 litara</t>
  </si>
  <si>
    <r>
      <rPr>
        <b/>
        <sz val="9"/>
        <color theme="1"/>
        <rFont val="Calibri"/>
        <family val="2"/>
        <charset val="238"/>
        <scheme val="minor"/>
      </rPr>
      <t>FIKSNI DIO-</t>
    </r>
    <r>
      <rPr>
        <sz val="9"/>
        <color theme="1"/>
        <rFont val="Calibri"/>
        <family val="2"/>
        <charset val="238"/>
        <scheme val="minor"/>
      </rPr>
      <t>obavezna min. javna usluga</t>
    </r>
  </si>
  <si>
    <t xml:space="preserve">                          CJENIK JAVNE USLUGE PRIKUPLJANJA MIJEŠANOG KOMUNALNOG OTPADA ZA DOMAĆINSTVA</t>
  </si>
  <si>
    <r>
      <rPr>
        <b/>
        <sz val="9"/>
        <color theme="1"/>
        <rFont val="Calibri"/>
        <family val="2"/>
        <charset val="238"/>
        <scheme val="minor"/>
      </rPr>
      <t>VARIJABILNI DIO</t>
    </r>
    <r>
      <rPr>
        <sz val="9"/>
        <color theme="1"/>
        <rFont val="Calibri"/>
        <family val="2"/>
        <charset val="238"/>
        <scheme val="minor"/>
      </rPr>
      <t xml:space="preserve"> javne usluge</t>
    </r>
  </si>
  <si>
    <t>CJENIK JAVNE USLUGE PRIKUPLJANJA MIJEŠANOG KOMUNALNOG OTPADA ZA OPĆINU TOUNJ</t>
  </si>
  <si>
    <t xml:space="preserve"> za 1 odvoz (vikend korisnici)</t>
  </si>
  <si>
    <t>240 litara</t>
  </si>
  <si>
    <t xml:space="preserve">                              CJENIK JAVNE USLUGE PRIKUPLJANJA MIJEŠANOG KOMUNALNOG OTPADA ZA PRAVNE SUBJEKTE </t>
  </si>
  <si>
    <t>FIKSNI DIO-obavezna min. javna usluga</t>
  </si>
  <si>
    <t>VARIJABILNI DIO javne usluge</t>
  </si>
  <si>
    <t xml:space="preserve">za 4 odvoza         </t>
  </si>
  <si>
    <t>1.100 litara Pravni</t>
  </si>
  <si>
    <t xml:space="preserve">       CJENIK JAVNE USLUGE PRIKUPLJANJA MIJEŠANOG KOMUNALNOG OTPADA PO NARUDŽBI - 1 (jedan) ODVOZ</t>
  </si>
  <si>
    <t>PRIMJENA: 01.07.2025.</t>
  </si>
  <si>
    <t>VOJNIIĆ, 18.02.2025.</t>
  </si>
  <si>
    <t>UKUPNO €</t>
  </si>
  <si>
    <t>SVEUKUPNO (sa PDV-om)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</si>
</sst>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3" xfId="0" applyFont="1" applyBorder="1" applyAlignment="1">
      <alignment wrapText="1"/>
    </xf>
    <xf numFmtId="4" fontId="4" fillId="0" borderId="8" xfId="0" applyNumberFormat="1" applyFont="1" applyBorder="1"/>
    <xf numFmtId="4" fontId="4" fillId="0" borderId="1" xfId="0" applyNumberFormat="1" applyFont="1" applyBorder="1"/>
    <xf numFmtId="4" fontId="4" fillId="0" borderId="2" xfId="0" applyNumberFormat="1" applyFont="1" applyBorder="1"/>
    <xf numFmtId="4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4" fontId="3" fillId="0" borderId="0" xfId="0" applyNumberFormat="1" applyFont="1"/>
    <xf numFmtId="4" fontId="4" fillId="0" borderId="0" xfId="0" applyNumberFormat="1" applyFont="1" applyAlignment="1">
      <alignment horizontal="center" vertical="center" wrapText="1"/>
    </xf>
    <xf numFmtId="0" fontId="4" fillId="0" borderId="11" xfId="0" applyFont="1" applyBorder="1"/>
    <xf numFmtId="4" fontId="4" fillId="0" borderId="10" xfId="0" applyNumberFormat="1" applyFont="1" applyBorder="1"/>
    <xf numFmtId="4" fontId="4" fillId="0" borderId="5" xfId="0" applyNumberFormat="1" applyFont="1" applyBorder="1"/>
    <xf numFmtId="0" fontId="4" fillId="2" borderId="7" xfId="0" applyFont="1" applyFill="1" applyBorder="1" applyAlignment="1">
      <alignment horizontal="center" vertical="center" wrapText="1"/>
    </xf>
    <xf numFmtId="4" fontId="5" fillId="2" borderId="7" xfId="0" applyNumberFormat="1" applyFont="1" applyFill="1" applyBorder="1"/>
    <xf numFmtId="4" fontId="4" fillId="0" borderId="15" xfId="0" applyNumberFormat="1" applyFont="1" applyBorder="1"/>
    <xf numFmtId="4" fontId="5" fillId="2" borderId="6" xfId="0" applyNumberFormat="1" applyFont="1" applyFill="1" applyBorder="1"/>
    <xf numFmtId="0" fontId="4" fillId="0" borderId="3" xfId="0" applyFont="1" applyBorder="1"/>
    <xf numFmtId="4" fontId="4" fillId="0" borderId="6" xfId="0" applyNumberFormat="1" applyFont="1" applyBorder="1"/>
    <xf numFmtId="0" fontId="5" fillId="0" borderId="0" xfId="0" applyFont="1"/>
    <xf numFmtId="0" fontId="1" fillId="0" borderId="0" xfId="0" applyFont="1"/>
    <xf numFmtId="0" fontId="4" fillId="0" borderId="10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13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/>
    <xf numFmtId="0" fontId="3" fillId="2" borderId="14" xfId="0" applyFont="1" applyFill="1" applyBorder="1"/>
    <xf numFmtId="0" fontId="4" fillId="2" borderId="14" xfId="0" applyFont="1" applyFill="1" applyBorder="1"/>
    <xf numFmtId="0" fontId="4" fillId="2" borderId="12" xfId="0" applyFont="1" applyFill="1" applyBorder="1"/>
    <xf numFmtId="0" fontId="4" fillId="2" borderId="14" xfId="0" applyFont="1" applyFill="1" applyBorder="1" applyAlignment="1">
      <alignment horizontal="right"/>
    </xf>
    <xf numFmtId="0" fontId="0" fillId="2" borderId="14" xfId="0" applyFill="1" applyBorder="1"/>
    <xf numFmtId="0" fontId="0" fillId="2" borderId="12" xfId="0" applyFill="1" applyBorder="1"/>
    <xf numFmtId="4" fontId="5" fillId="3" borderId="0" xfId="0" applyNumberFormat="1" applyFont="1" applyFill="1"/>
    <xf numFmtId="4" fontId="4" fillId="0" borderId="22" xfId="0" applyNumberFormat="1" applyFont="1" applyBorder="1"/>
    <xf numFmtId="4" fontId="4" fillId="0" borderId="23" xfId="0" applyNumberFormat="1" applyFont="1" applyBorder="1"/>
    <xf numFmtId="4" fontId="5" fillId="2" borderId="1" xfId="0" applyNumberFormat="1" applyFont="1" applyFill="1" applyBorder="1"/>
    <xf numFmtId="4" fontId="5" fillId="2" borderId="24" xfId="0" applyNumberFormat="1" applyFont="1" applyFill="1" applyBorder="1"/>
    <xf numFmtId="4" fontId="4" fillId="3" borderId="1" xfId="0" applyNumberFormat="1" applyFont="1" applyFill="1" applyBorder="1"/>
    <xf numFmtId="4" fontId="5" fillId="2" borderId="9" xfId="0" applyNumberFormat="1" applyFont="1" applyFill="1" applyBorder="1"/>
    <xf numFmtId="0" fontId="4" fillId="0" borderId="25" xfId="0" applyFont="1" applyBorder="1"/>
    <xf numFmtId="4" fontId="5" fillId="2" borderId="19" xfId="0" applyNumberFormat="1" applyFont="1" applyFill="1" applyBorder="1"/>
    <xf numFmtId="0" fontId="4" fillId="3" borderId="4" xfId="0" applyFont="1" applyFill="1" applyBorder="1"/>
    <xf numFmtId="4" fontId="4" fillId="3" borderId="4" xfId="0" applyNumberFormat="1" applyFont="1" applyFill="1" applyBorder="1"/>
    <xf numFmtId="4" fontId="5" fillId="3" borderId="4" xfId="0" applyNumberFormat="1" applyFont="1" applyFill="1" applyBorder="1"/>
    <xf numFmtId="4" fontId="3" fillId="3" borderId="4" xfId="0" applyNumberFormat="1" applyFont="1" applyFill="1" applyBorder="1"/>
    <xf numFmtId="4" fontId="3" fillId="2" borderId="7" xfId="0" applyNumberFormat="1" applyFont="1" applyFill="1" applyBorder="1"/>
    <xf numFmtId="4" fontId="3" fillId="2" borderId="24" xfId="0" applyNumberFormat="1" applyFont="1" applyFill="1" applyBorder="1"/>
    <xf numFmtId="4" fontId="5" fillId="2" borderId="10" xfId="0" applyNumberFormat="1" applyFont="1" applyFill="1" applyBorder="1"/>
    <xf numFmtId="4" fontId="4" fillId="3" borderId="0" xfId="0" applyNumberFormat="1" applyFont="1" applyFill="1"/>
    <xf numFmtId="4" fontId="4" fillId="0" borderId="3" xfId="0" applyNumberFormat="1" applyFont="1" applyBorder="1"/>
    <xf numFmtId="4" fontId="4" fillId="0" borderId="27" xfId="0" applyNumberFormat="1" applyFont="1" applyBorder="1"/>
    <xf numFmtId="4" fontId="4" fillId="0" borderId="28" xfId="0" applyNumberFormat="1" applyFont="1" applyBorder="1"/>
    <xf numFmtId="4" fontId="3" fillId="2" borderId="6" xfId="0" applyNumberFormat="1" applyFont="1" applyFill="1" applyBorder="1"/>
    <xf numFmtId="4" fontId="3" fillId="2" borderId="10" xfId="0" applyNumberFormat="1" applyFont="1" applyFill="1" applyBorder="1"/>
    <xf numFmtId="4" fontId="3" fillId="2" borderId="5" xfId="0" applyNumberFormat="1" applyFont="1" applyFill="1" applyBorder="1"/>
    <xf numFmtId="4" fontId="3" fillId="2" borderId="4" xfId="0" applyNumberFormat="1" applyFont="1" applyFill="1" applyBorder="1"/>
    <xf numFmtId="4" fontId="5" fillId="2" borderId="14" xfId="0" applyNumberFormat="1" applyFont="1" applyFill="1" applyBorder="1"/>
    <xf numFmtId="4" fontId="5" fillId="2" borderId="12" xfId="0" applyNumberFormat="1" applyFont="1" applyFill="1" applyBorder="1"/>
    <xf numFmtId="4" fontId="4" fillId="2" borderId="14" xfId="0" applyNumberFormat="1" applyFont="1" applyFill="1" applyBorder="1"/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4" fontId="4" fillId="0" borderId="32" xfId="0" applyNumberFormat="1" applyFont="1" applyBorder="1"/>
    <xf numFmtId="4" fontId="4" fillId="0" borderId="33" xfId="0" applyNumberFormat="1" applyFont="1" applyBorder="1"/>
    <xf numFmtId="4" fontId="3" fillId="2" borderId="35" xfId="0" applyNumberFormat="1" applyFont="1" applyFill="1" applyBorder="1"/>
    <xf numFmtId="4" fontId="3" fillId="2" borderId="34" xfId="0" applyNumberFormat="1" applyFont="1" applyFill="1" applyBorder="1"/>
    <xf numFmtId="4" fontId="5" fillId="2" borderId="34" xfId="0" applyNumberFormat="1" applyFont="1" applyFill="1" applyBorder="1"/>
    <xf numFmtId="4" fontId="5" fillId="2" borderId="32" xfId="0" applyNumberFormat="1" applyFont="1" applyFill="1" applyBorder="1"/>
    <xf numFmtId="4" fontId="5" fillId="2" borderId="28" xfId="0" applyNumberFormat="1" applyFont="1" applyFill="1" applyBorder="1"/>
    <xf numFmtId="4" fontId="5" fillId="2" borderId="35" xfId="0" applyNumberFormat="1" applyFont="1" applyFill="1" applyBorder="1"/>
    <xf numFmtId="0" fontId="3" fillId="0" borderId="4" xfId="0" applyFont="1" applyBorder="1"/>
    <xf numFmtId="4" fontId="4" fillId="0" borderId="30" xfId="0" applyNumberFormat="1" applyFont="1" applyBorder="1"/>
    <xf numFmtId="4" fontId="5" fillId="2" borderId="33" xfId="0" applyNumberFormat="1" applyFont="1" applyFill="1" applyBorder="1"/>
    <xf numFmtId="4" fontId="4" fillId="0" borderId="31" xfId="0" applyNumberFormat="1" applyFont="1" applyBorder="1"/>
    <xf numFmtId="4" fontId="4" fillId="0" borderId="15" xfId="0" applyNumberFormat="1" applyFont="1" applyBorder="1" applyAlignment="1">
      <alignment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38" xfId="0" applyNumberFormat="1" applyFont="1" applyBorder="1"/>
    <xf numFmtId="4" fontId="4" fillId="0" borderId="40" xfId="0" applyNumberFormat="1" applyFont="1" applyBorder="1"/>
    <xf numFmtId="4" fontId="3" fillId="2" borderId="9" xfId="0" applyNumberFormat="1" applyFont="1" applyFill="1" applyBorder="1"/>
    <xf numFmtId="4" fontId="4" fillId="0" borderId="41" xfId="0" applyNumberFormat="1" applyFont="1" applyBorder="1"/>
    <xf numFmtId="4" fontId="5" fillId="2" borderId="8" xfId="0" applyNumberFormat="1" applyFont="1" applyFill="1" applyBorder="1"/>
    <xf numFmtId="0" fontId="4" fillId="0" borderId="27" xfId="0" applyFont="1" applyBorder="1"/>
    <xf numFmtId="0" fontId="0" fillId="3" borderId="0" xfId="0" applyFill="1"/>
    <xf numFmtId="0" fontId="4" fillId="0" borderId="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11" xfId="0" applyFont="1" applyBorder="1"/>
    <xf numFmtId="4" fontId="3" fillId="0" borderId="5" xfId="0" applyNumberFormat="1" applyFont="1" applyBorder="1"/>
    <xf numFmtId="4" fontId="3" fillId="0" borderId="8" xfId="0" applyNumberFormat="1" applyFont="1" applyBorder="1"/>
    <xf numFmtId="4" fontId="6" fillId="0" borderId="8" xfId="0" applyNumberFormat="1" applyFont="1" applyBorder="1"/>
    <xf numFmtId="4" fontId="6" fillId="0" borderId="6" xfId="0" applyNumberFormat="1" applyFont="1" applyBorder="1"/>
    <xf numFmtId="4" fontId="3" fillId="0" borderId="36" xfId="0" applyNumberFormat="1" applyFont="1" applyBorder="1"/>
    <xf numFmtId="4" fontId="3" fillId="0" borderId="37" xfId="0" applyNumberFormat="1" applyFont="1" applyBorder="1"/>
    <xf numFmtId="4" fontId="3" fillId="0" borderId="28" xfId="0" applyNumberFormat="1" applyFont="1" applyBorder="1"/>
    <xf numFmtId="4" fontId="3" fillId="0" borderId="2" xfId="0" applyNumberFormat="1" applyFont="1" applyBorder="1"/>
    <xf numFmtId="0" fontId="3" fillId="0" borderId="10" xfId="0" applyFont="1" applyBorder="1"/>
    <xf numFmtId="0" fontId="3" fillId="0" borderId="28" xfId="0" applyFont="1" applyBorder="1"/>
    <xf numFmtId="4" fontId="3" fillId="0" borderId="26" xfId="0" applyNumberFormat="1" applyFont="1" applyBorder="1"/>
    <xf numFmtId="4" fontId="6" fillId="0" borderId="5" xfId="0" applyNumberFormat="1" applyFont="1" applyBorder="1"/>
    <xf numFmtId="0" fontId="4" fillId="2" borderId="20" xfId="0" applyFont="1" applyFill="1" applyBorder="1" applyAlignment="1">
      <alignment horizontal="center" vertical="center" wrapText="1"/>
    </xf>
    <xf numFmtId="4" fontId="5" fillId="2" borderId="11" xfId="0" applyNumberFormat="1" applyFont="1" applyFill="1" applyBorder="1"/>
    <xf numFmtId="4" fontId="5" fillId="2" borderId="43" xfId="0" applyNumberFormat="1" applyFont="1" applyFill="1" applyBorder="1"/>
    <xf numFmtId="4" fontId="5" fillId="2" borderId="44" xfId="0" applyNumberFormat="1" applyFont="1" applyFill="1" applyBorder="1"/>
    <xf numFmtId="0" fontId="3" fillId="0" borderId="4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4" fontId="3" fillId="0" borderId="45" xfId="0" applyNumberFormat="1" applyFont="1" applyBorder="1"/>
    <xf numFmtId="4" fontId="3" fillId="0" borderId="46" xfId="0" applyNumberFormat="1" applyFont="1" applyBorder="1"/>
    <xf numFmtId="4" fontId="3" fillId="0" borderId="47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0"/>
  <sheetViews>
    <sheetView tabSelected="1" workbookViewId="0">
      <selection activeCell="S7" sqref="S7"/>
    </sheetView>
  </sheetViews>
  <sheetFormatPr defaultRowHeight="14.4" x14ac:dyDescent="0.3"/>
  <cols>
    <col min="1" max="1" width="16.5546875" customWidth="1"/>
    <col min="2" max="2" width="10.6640625" customWidth="1"/>
    <col min="3" max="3" width="10.33203125" customWidth="1"/>
    <col min="4" max="4" width="10.5546875" customWidth="1"/>
    <col min="5" max="5" width="0.21875" customWidth="1"/>
    <col min="6" max="6" width="11.33203125" customWidth="1"/>
    <col min="7" max="7" width="10.33203125" customWidth="1"/>
    <col min="8" max="8" width="10" customWidth="1"/>
    <col min="9" max="9" width="0.109375" customWidth="1"/>
    <col min="10" max="10" width="12.21875" customWidth="1"/>
    <col min="11" max="11" width="9.44140625" hidden="1" customWidth="1"/>
    <col min="12" max="12" width="12.5546875" customWidth="1"/>
    <col min="13" max="13" width="0.109375" customWidth="1"/>
    <col min="14" max="14" width="13.44140625" customWidth="1"/>
    <col min="15" max="15" width="0.21875" customWidth="1"/>
  </cols>
  <sheetData>
    <row r="2" spans="1:17" x14ac:dyDescent="0.3">
      <c r="A2" s="2" t="s">
        <v>0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</row>
    <row r="3" spans="1:17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x14ac:dyDescent="0.3">
      <c r="A4" s="3" t="s">
        <v>21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7" ht="15" thickBot="1" x14ac:dyDescent="0.35">
      <c r="A5" s="2" t="s">
        <v>20</v>
      </c>
      <c r="B5" s="2"/>
      <c r="C5" s="22" t="s">
        <v>11</v>
      </c>
      <c r="D5" s="22"/>
      <c r="E5" s="22"/>
      <c r="F5" s="22"/>
      <c r="G5" s="22"/>
      <c r="H5" s="22"/>
      <c r="I5" s="22"/>
      <c r="J5" s="22"/>
      <c r="K5" s="22"/>
      <c r="L5" s="23"/>
      <c r="M5" s="22"/>
      <c r="N5" s="3"/>
    </row>
    <row r="6" spans="1:17" ht="15" thickBot="1" x14ac:dyDescent="0.35">
      <c r="A6" s="34"/>
      <c r="B6" s="35" t="s">
        <v>9</v>
      </c>
      <c r="C6" s="35"/>
      <c r="D6" s="35"/>
      <c r="E6" s="35"/>
      <c r="F6" s="35"/>
      <c r="G6" s="35"/>
      <c r="H6" s="36"/>
      <c r="I6" s="36"/>
      <c r="J6" s="37"/>
      <c r="K6" s="36"/>
      <c r="L6" s="36"/>
      <c r="M6" s="38"/>
      <c r="N6" s="39"/>
      <c r="O6" s="40"/>
    </row>
    <row r="7" spans="1:17" ht="24.6" thickBot="1" x14ac:dyDescent="0.35">
      <c r="A7" s="4" t="s">
        <v>3</v>
      </c>
      <c r="B7" s="20" t="s">
        <v>8</v>
      </c>
      <c r="C7" s="26"/>
      <c r="D7" s="26"/>
      <c r="E7" s="13"/>
      <c r="F7" s="26" t="s">
        <v>10</v>
      </c>
      <c r="G7" s="26"/>
      <c r="H7" s="26"/>
      <c r="I7" s="13"/>
      <c r="J7" s="106" t="s">
        <v>23</v>
      </c>
      <c r="K7" s="33"/>
      <c r="L7" s="106" t="s">
        <v>23</v>
      </c>
      <c r="M7" s="25"/>
      <c r="N7" s="107" t="s">
        <v>23</v>
      </c>
      <c r="O7" s="16"/>
      <c r="P7" s="10"/>
      <c r="Q7" s="9"/>
    </row>
    <row r="8" spans="1:17" ht="35.4" customHeight="1" thickBot="1" x14ac:dyDescent="0.35">
      <c r="A8" s="27"/>
      <c r="B8" s="28" t="s">
        <v>2</v>
      </c>
      <c r="C8" s="29" t="s">
        <v>4</v>
      </c>
      <c r="D8" s="30" t="s">
        <v>22</v>
      </c>
      <c r="E8" s="69"/>
      <c r="F8" s="31" t="s">
        <v>5</v>
      </c>
      <c r="G8" s="29" t="s">
        <v>4</v>
      </c>
      <c r="H8" s="30" t="s">
        <v>22</v>
      </c>
      <c r="I8" s="69"/>
      <c r="J8" s="32" t="s">
        <v>12</v>
      </c>
      <c r="K8" s="71"/>
      <c r="L8" s="31" t="s">
        <v>6</v>
      </c>
      <c r="M8" s="68"/>
      <c r="N8" s="30" t="s">
        <v>17</v>
      </c>
      <c r="O8" s="70"/>
      <c r="P8" s="10"/>
      <c r="Q8" s="3"/>
    </row>
    <row r="9" spans="1:17" ht="15" hidden="1" thickBot="1" x14ac:dyDescent="0.35">
      <c r="A9" s="4" t="s">
        <v>7</v>
      </c>
      <c r="B9" s="84">
        <v>40</v>
      </c>
      <c r="C9" s="6">
        <f>B9*13%</f>
        <v>5.2</v>
      </c>
      <c r="D9" s="43">
        <f>B9+C9</f>
        <v>45.2</v>
      </c>
      <c r="E9" s="55"/>
      <c r="F9" s="89">
        <v>8</v>
      </c>
      <c r="G9" s="6">
        <f t="shared" ref="G9:G15" si="0">F9*13%</f>
        <v>1.04</v>
      </c>
      <c r="H9" s="43">
        <f t="shared" ref="H9:H15" si="1">F9+G9</f>
        <v>9.0399999999999991</v>
      </c>
      <c r="I9" s="55"/>
      <c r="J9" s="7">
        <f t="shared" ref="J9:J15" si="2">D9+H9</f>
        <v>54.24</v>
      </c>
      <c r="K9" s="47"/>
      <c r="L9" s="86"/>
      <c r="M9" s="87"/>
      <c r="N9" s="85"/>
      <c r="O9" s="88"/>
      <c r="P9" s="11"/>
      <c r="Q9" s="3"/>
    </row>
    <row r="10" spans="1:17" ht="15" thickBot="1" x14ac:dyDescent="0.35">
      <c r="A10" s="97" t="s">
        <v>7</v>
      </c>
      <c r="B10" s="18">
        <v>5.31</v>
      </c>
      <c r="C10" s="21">
        <f>B10*13%</f>
        <v>0.69030000000000002</v>
      </c>
      <c r="D10" s="14">
        <f>B10+C10</f>
        <v>6.0002999999999993</v>
      </c>
      <c r="E10" s="54"/>
      <c r="F10" s="15">
        <v>4.21</v>
      </c>
      <c r="G10" s="21">
        <f t="shared" si="0"/>
        <v>0.54730000000000001</v>
      </c>
      <c r="H10" s="14">
        <f t="shared" si="1"/>
        <v>4.7572999999999999</v>
      </c>
      <c r="I10" s="54"/>
      <c r="J10" s="122">
        <f t="shared" si="2"/>
        <v>10.7576</v>
      </c>
      <c r="K10" s="17"/>
      <c r="L10" s="15"/>
      <c r="M10" s="19"/>
      <c r="N10" s="24"/>
      <c r="O10" s="17"/>
      <c r="P10" s="11"/>
      <c r="Q10" s="3"/>
    </row>
    <row r="11" spans="1:17" ht="15" thickBot="1" x14ac:dyDescent="0.35">
      <c r="A11" s="98" t="s">
        <v>7</v>
      </c>
      <c r="B11" s="90">
        <v>5.31</v>
      </c>
      <c r="C11" s="5">
        <f>B11*13%</f>
        <v>0.69030000000000002</v>
      </c>
      <c r="D11" s="91">
        <f>B11+C11</f>
        <v>6.0002999999999993</v>
      </c>
      <c r="E11" s="92"/>
      <c r="F11" s="93">
        <v>2.86</v>
      </c>
      <c r="G11" s="5">
        <f t="shared" si="0"/>
        <v>0.37180000000000002</v>
      </c>
      <c r="H11" s="91">
        <f t="shared" si="1"/>
        <v>3.2317999999999998</v>
      </c>
      <c r="I11" s="92"/>
      <c r="J11" s="93">
        <f t="shared" si="2"/>
        <v>9.2320999999999991</v>
      </c>
      <c r="K11" s="94"/>
      <c r="L11" s="113">
        <f>H11+J11</f>
        <v>12.463899999999999</v>
      </c>
      <c r="M11" s="47"/>
      <c r="N11" s="48"/>
      <c r="O11" s="45"/>
      <c r="P11" s="11"/>
      <c r="Q11" s="11"/>
    </row>
    <row r="12" spans="1:17" ht="15" thickBot="1" x14ac:dyDescent="0.35">
      <c r="A12" s="99" t="s">
        <v>7</v>
      </c>
      <c r="B12" s="42">
        <v>5.31</v>
      </c>
      <c r="C12" s="6">
        <f t="shared" ref="C12" si="3">B12*13%</f>
        <v>0.69030000000000002</v>
      </c>
      <c r="D12" s="43">
        <f t="shared" ref="D12" si="4">B12+C12</f>
        <v>6.0002999999999993</v>
      </c>
      <c r="E12" s="55"/>
      <c r="F12" s="46">
        <v>2.0499999999999998</v>
      </c>
      <c r="G12" s="6">
        <f t="shared" si="0"/>
        <v>0.26649999999999996</v>
      </c>
      <c r="H12" s="43">
        <f t="shared" si="1"/>
        <v>2.3164999999999996</v>
      </c>
      <c r="I12" s="55"/>
      <c r="J12" s="7">
        <f t="shared" si="2"/>
        <v>8.3167999999999989</v>
      </c>
      <c r="K12" s="44"/>
      <c r="L12" s="7"/>
      <c r="M12" s="44"/>
      <c r="N12" s="113">
        <f>D12+(H12*4)</f>
        <v>15.266299999999998</v>
      </c>
      <c r="O12" s="49"/>
      <c r="P12" s="8"/>
      <c r="Q12" s="3"/>
    </row>
    <row r="13" spans="1:17" ht="15" thickBot="1" x14ac:dyDescent="0.35">
      <c r="A13" s="97" t="s">
        <v>13</v>
      </c>
      <c r="B13" s="18">
        <v>5.31</v>
      </c>
      <c r="C13" s="21">
        <f>B13*13%</f>
        <v>0.69030000000000002</v>
      </c>
      <c r="D13" s="14">
        <f>B13+C13</f>
        <v>6.0002999999999993</v>
      </c>
      <c r="E13" s="54"/>
      <c r="F13" s="15">
        <v>4.21</v>
      </c>
      <c r="G13" s="21">
        <f t="shared" si="0"/>
        <v>0.54730000000000001</v>
      </c>
      <c r="H13" s="14">
        <f t="shared" si="1"/>
        <v>4.7572999999999999</v>
      </c>
      <c r="I13" s="54"/>
      <c r="J13" s="122">
        <f t="shared" si="2"/>
        <v>10.7576</v>
      </c>
      <c r="K13" s="47"/>
      <c r="L13" s="15"/>
      <c r="M13" s="19"/>
      <c r="N13" s="24"/>
      <c r="O13" s="17"/>
      <c r="P13" s="12"/>
      <c r="Q13" s="3"/>
    </row>
    <row r="14" spans="1:17" ht="15" thickBot="1" x14ac:dyDescent="0.35">
      <c r="A14" s="100" t="s">
        <v>13</v>
      </c>
      <c r="B14" s="42">
        <v>5.31</v>
      </c>
      <c r="C14" s="6">
        <f>B14*13%</f>
        <v>0.69030000000000002</v>
      </c>
      <c r="D14" s="43">
        <f>B14+C14</f>
        <v>6.0002999999999993</v>
      </c>
      <c r="E14" s="55"/>
      <c r="F14" s="7">
        <v>5.14</v>
      </c>
      <c r="G14" s="6">
        <f t="shared" si="0"/>
        <v>0.66820000000000002</v>
      </c>
      <c r="H14" s="43">
        <f t="shared" si="1"/>
        <v>5.8081999999999994</v>
      </c>
      <c r="I14" s="55"/>
      <c r="J14" s="7">
        <f t="shared" si="2"/>
        <v>11.808499999999999</v>
      </c>
      <c r="K14" s="44"/>
      <c r="L14" s="113">
        <f>H14+J14</f>
        <v>17.616699999999998</v>
      </c>
      <c r="M14" s="47"/>
      <c r="N14" s="48"/>
      <c r="O14" s="45"/>
      <c r="P14" s="12"/>
      <c r="Q14" s="3"/>
    </row>
    <row r="15" spans="1:17" ht="15" thickBot="1" x14ac:dyDescent="0.35">
      <c r="A15" s="99" t="s">
        <v>13</v>
      </c>
      <c r="B15" s="42">
        <v>5.31</v>
      </c>
      <c r="C15" s="6">
        <f t="shared" ref="C15" si="5">B15*13%</f>
        <v>0.69030000000000002</v>
      </c>
      <c r="D15" s="43">
        <f t="shared" ref="D15" si="6">B15+C15</f>
        <v>6.0002999999999993</v>
      </c>
      <c r="E15" s="55"/>
      <c r="F15" s="46">
        <v>3.98</v>
      </c>
      <c r="G15" s="6">
        <f t="shared" si="0"/>
        <v>0.51739999999999997</v>
      </c>
      <c r="H15" s="43">
        <f t="shared" si="1"/>
        <v>4.4973999999999998</v>
      </c>
      <c r="I15" s="55"/>
      <c r="J15" s="7">
        <f t="shared" si="2"/>
        <v>10.497699999999998</v>
      </c>
      <c r="K15" s="44"/>
      <c r="L15" s="7"/>
      <c r="M15" s="44"/>
      <c r="N15" s="114">
        <f>D15+(H15*4)</f>
        <v>23.989899999999999</v>
      </c>
      <c r="O15" s="49"/>
      <c r="P15" s="11"/>
      <c r="Q15" s="8"/>
    </row>
    <row r="16" spans="1:17" ht="15" thickBot="1" x14ac:dyDescent="0.35">
      <c r="A16" s="101"/>
      <c r="B16" s="51"/>
      <c r="C16" s="51"/>
      <c r="D16" s="51"/>
      <c r="E16" s="51"/>
      <c r="F16" s="51"/>
      <c r="G16" s="51"/>
      <c r="H16" s="51"/>
      <c r="I16" s="51"/>
      <c r="J16" s="51"/>
      <c r="K16" s="52"/>
      <c r="L16" s="53"/>
      <c r="M16" s="52"/>
      <c r="N16" s="53"/>
      <c r="O16" s="41"/>
      <c r="P16" s="11"/>
      <c r="Q16" s="8"/>
    </row>
    <row r="17" spans="1:17" ht="15" thickBot="1" x14ac:dyDescent="0.35">
      <c r="A17" s="102"/>
      <c r="B17" s="35" t="s">
        <v>14</v>
      </c>
      <c r="C17" s="35"/>
      <c r="D17" s="35"/>
      <c r="E17" s="35"/>
      <c r="F17" s="35"/>
      <c r="G17" s="35"/>
      <c r="H17" s="36"/>
      <c r="I17" s="36"/>
      <c r="J17" s="37"/>
      <c r="K17" s="36"/>
      <c r="L17" s="36"/>
      <c r="M17" s="38"/>
      <c r="N17" s="39"/>
      <c r="O17" s="40"/>
      <c r="P17" s="11"/>
      <c r="Q17" s="3"/>
    </row>
    <row r="18" spans="1:17" ht="25.8" customHeight="1" thickBot="1" x14ac:dyDescent="0.35">
      <c r="A18" s="108" t="s">
        <v>3</v>
      </c>
      <c r="B18" s="109" t="s">
        <v>15</v>
      </c>
      <c r="C18" s="80"/>
      <c r="D18" s="80"/>
      <c r="E18" s="110"/>
      <c r="F18" s="80" t="s">
        <v>16</v>
      </c>
      <c r="G18" s="80"/>
      <c r="H18" s="80"/>
      <c r="I18" s="110"/>
      <c r="J18" s="127" t="s">
        <v>23</v>
      </c>
      <c r="K18" s="25"/>
      <c r="L18" s="106" t="s">
        <v>23</v>
      </c>
      <c r="M18" s="25"/>
      <c r="N18" s="107" t="s">
        <v>23</v>
      </c>
      <c r="O18" s="16"/>
    </row>
    <row r="19" spans="1:17" ht="31.8" customHeight="1" thickBot="1" x14ac:dyDescent="0.35">
      <c r="A19" s="103"/>
      <c r="B19" s="28" t="s">
        <v>2</v>
      </c>
      <c r="C19" s="29" t="s">
        <v>4</v>
      </c>
      <c r="D19" s="30" t="s">
        <v>22</v>
      </c>
      <c r="E19" s="69"/>
      <c r="F19" s="31" t="s">
        <v>5</v>
      </c>
      <c r="G19" s="29" t="s">
        <v>4</v>
      </c>
      <c r="H19" s="30" t="s">
        <v>22</v>
      </c>
      <c r="I19" s="69"/>
      <c r="J19" s="128"/>
      <c r="K19" s="123"/>
      <c r="L19" s="31" t="s">
        <v>6</v>
      </c>
      <c r="M19" s="68"/>
      <c r="N19" s="30" t="s">
        <v>17</v>
      </c>
      <c r="O19" s="69"/>
    </row>
    <row r="20" spans="1:17" x14ac:dyDescent="0.3">
      <c r="A20" s="97" t="s">
        <v>7</v>
      </c>
      <c r="B20" s="18">
        <v>5.31</v>
      </c>
      <c r="C20" s="21">
        <f>B20*13%</f>
        <v>0.69030000000000002</v>
      </c>
      <c r="D20" s="14">
        <f>B20+C20</f>
        <v>6.0002999999999993</v>
      </c>
      <c r="E20" s="54"/>
      <c r="F20" s="15">
        <v>3.56</v>
      </c>
      <c r="G20" s="21">
        <f t="shared" ref="G20:G22" si="7">F20*13%</f>
        <v>0.46280000000000004</v>
      </c>
      <c r="H20" s="14">
        <f t="shared" ref="H20:H22" si="8">F20+G20</f>
        <v>4.0228000000000002</v>
      </c>
      <c r="I20" s="54"/>
      <c r="J20" s="129">
        <f>D20+H20</f>
        <v>10.023099999999999</v>
      </c>
      <c r="K20" s="124"/>
      <c r="L20" s="112">
        <v>12.45</v>
      </c>
      <c r="M20" s="19"/>
      <c r="N20" s="119">
        <v>15.26</v>
      </c>
      <c r="O20" s="17"/>
    </row>
    <row r="21" spans="1:17" x14ac:dyDescent="0.3">
      <c r="A21" s="100" t="s">
        <v>13</v>
      </c>
      <c r="B21" s="42">
        <v>5.31</v>
      </c>
      <c r="C21" s="60">
        <f>B21*13%</f>
        <v>0.69030000000000002</v>
      </c>
      <c r="D21" s="60">
        <f t="shared" ref="D21:D22" si="9">B21+C21</f>
        <v>6.0002999999999993</v>
      </c>
      <c r="E21" s="75"/>
      <c r="F21" s="7">
        <v>5.49</v>
      </c>
      <c r="G21" s="60">
        <f t="shared" si="7"/>
        <v>0.7137</v>
      </c>
      <c r="H21" s="60">
        <f t="shared" si="8"/>
        <v>6.2037000000000004</v>
      </c>
      <c r="I21" s="75"/>
      <c r="J21" s="130">
        <f>D21+H21</f>
        <v>12.204000000000001</v>
      </c>
      <c r="K21" s="125"/>
      <c r="L21" s="117">
        <v>16.149999999999999</v>
      </c>
      <c r="M21" s="78"/>
      <c r="N21" s="120">
        <v>24.06</v>
      </c>
      <c r="O21" s="76"/>
    </row>
    <row r="22" spans="1:17" ht="15" thickBot="1" x14ac:dyDescent="0.35">
      <c r="A22" s="99" t="s">
        <v>18</v>
      </c>
      <c r="B22" s="42">
        <v>5.31</v>
      </c>
      <c r="C22" s="72">
        <f>B22*13%</f>
        <v>0.69030000000000002</v>
      </c>
      <c r="D22" s="73">
        <f t="shared" si="9"/>
        <v>6.0002999999999993</v>
      </c>
      <c r="E22" s="74"/>
      <c r="F22" s="46">
        <v>32.619999999999997</v>
      </c>
      <c r="G22" s="72">
        <f t="shared" si="7"/>
        <v>4.2405999999999997</v>
      </c>
      <c r="H22" s="73">
        <f t="shared" si="8"/>
        <v>36.860599999999998</v>
      </c>
      <c r="I22" s="74"/>
      <c r="J22" s="131">
        <f>D22+H22</f>
        <v>42.860900000000001</v>
      </c>
      <c r="K22" s="126"/>
      <c r="L22" s="118">
        <v>77.41</v>
      </c>
      <c r="M22" s="77"/>
      <c r="N22" s="121">
        <v>146.53</v>
      </c>
      <c r="O22" s="79"/>
    </row>
    <row r="23" spans="1:17" ht="15" thickBot="1" x14ac:dyDescent="0.35">
      <c r="A23" s="104"/>
      <c r="B23" s="67"/>
      <c r="C23" s="63" t="s">
        <v>19</v>
      </c>
      <c r="D23" s="62"/>
      <c r="E23" s="54"/>
      <c r="F23" s="63"/>
      <c r="G23" s="61"/>
      <c r="H23" s="62"/>
      <c r="I23" s="54"/>
      <c r="J23" s="63"/>
      <c r="K23" s="17"/>
      <c r="L23" s="64"/>
      <c r="M23" s="65"/>
      <c r="N23" s="36"/>
      <c r="O23" s="66"/>
      <c r="P23" s="96"/>
    </row>
    <row r="24" spans="1:17" x14ac:dyDescent="0.3">
      <c r="A24" s="97" t="s">
        <v>7</v>
      </c>
      <c r="B24" s="18">
        <v>5.31</v>
      </c>
      <c r="C24" s="21">
        <f>B24*13%</f>
        <v>0.69030000000000002</v>
      </c>
      <c r="D24" s="14">
        <f>B24+C24</f>
        <v>6.0002999999999993</v>
      </c>
      <c r="E24" s="54"/>
      <c r="F24" s="15">
        <v>4.21</v>
      </c>
      <c r="G24" s="21">
        <f>F24*13%</f>
        <v>0.54730000000000001</v>
      </c>
      <c r="H24" s="14">
        <f>F24+G24</f>
        <v>4.7572999999999999</v>
      </c>
      <c r="I24" s="54"/>
      <c r="J24" s="111">
        <f>D24+H24</f>
        <v>10.7576</v>
      </c>
      <c r="K24" s="56"/>
      <c r="L24" s="58"/>
      <c r="M24" s="52"/>
      <c r="N24" s="50"/>
      <c r="O24" s="52"/>
    </row>
    <row r="25" spans="1:17" x14ac:dyDescent="0.3">
      <c r="A25" s="99" t="s">
        <v>13</v>
      </c>
      <c r="B25" s="42">
        <v>5.31</v>
      </c>
      <c r="C25" s="60">
        <f>B25*13%</f>
        <v>0.69030000000000002</v>
      </c>
      <c r="D25" s="60">
        <f t="shared" ref="D25:D26" si="10">B25+C25</f>
        <v>6.0002999999999993</v>
      </c>
      <c r="E25" s="75"/>
      <c r="F25" s="46">
        <v>6.44</v>
      </c>
      <c r="G25" s="60">
        <f t="shared" ref="G25:G26" si="11">F25*13%</f>
        <v>0.83720000000000006</v>
      </c>
      <c r="H25" s="81">
        <f t="shared" ref="H25:H26" si="12">F25+G25</f>
        <v>7.2772000000000006</v>
      </c>
      <c r="I25" s="75"/>
      <c r="J25" s="116">
        <f>D25+H25</f>
        <v>13.2775</v>
      </c>
      <c r="K25" s="76"/>
      <c r="L25" s="59"/>
      <c r="M25" s="41"/>
      <c r="N25" s="57"/>
      <c r="O25" s="41"/>
    </row>
    <row r="26" spans="1:17" ht="15" thickBot="1" x14ac:dyDescent="0.35">
      <c r="A26" s="105" t="s">
        <v>18</v>
      </c>
      <c r="B26" s="42">
        <v>5.31</v>
      </c>
      <c r="C26" s="72">
        <f>B26*13%</f>
        <v>0.69030000000000002</v>
      </c>
      <c r="D26" s="73">
        <f t="shared" si="10"/>
        <v>6.0002999999999993</v>
      </c>
      <c r="E26" s="74"/>
      <c r="F26" s="83">
        <v>32.549999999999997</v>
      </c>
      <c r="G26" s="72">
        <f t="shared" si="11"/>
        <v>4.2314999999999996</v>
      </c>
      <c r="H26" s="73">
        <f t="shared" si="12"/>
        <v>36.781499999999994</v>
      </c>
      <c r="I26" s="74"/>
      <c r="J26" s="115">
        <f>D26+H26</f>
        <v>42.78179999999999</v>
      </c>
      <c r="K26" s="82"/>
      <c r="L26" s="95"/>
      <c r="M26" s="3"/>
    </row>
    <row r="27" spans="1:17" x14ac:dyDescent="0.3">
      <c r="A27" s="80"/>
      <c r="B27" s="80"/>
      <c r="C27" s="26"/>
      <c r="D27" s="26"/>
      <c r="E27" s="80"/>
      <c r="F27" s="80"/>
      <c r="G27" s="26"/>
      <c r="H27" s="26"/>
      <c r="I27" s="26"/>
      <c r="J27" s="26"/>
      <c r="K27" s="26"/>
      <c r="L27" s="3"/>
      <c r="M27" s="3"/>
    </row>
    <row r="28" spans="1:17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7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</dc:creator>
  <cp:lastModifiedBy>Đurđa Mrkić</cp:lastModifiedBy>
  <cp:lastPrinted>2025-05-05T05:29:04Z</cp:lastPrinted>
  <dcterms:created xsi:type="dcterms:W3CDTF">2015-06-05T18:17:20Z</dcterms:created>
  <dcterms:modified xsi:type="dcterms:W3CDTF">2025-10-27T11:45:36Z</dcterms:modified>
</cp:coreProperties>
</file>