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040" windowHeight="8808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I21" i="1" s="1"/>
  <c r="K21" i="1" s="1"/>
  <c r="K19" i="1"/>
  <c r="I19" i="1"/>
  <c r="G19" i="1"/>
  <c r="G20" i="1"/>
  <c r="I20" i="1" s="1"/>
  <c r="K20" i="1" s="1"/>
  <c r="E15" i="1"/>
  <c r="G17" i="1"/>
  <c r="H17" i="1" s="1"/>
  <c r="C17" i="1"/>
  <c r="D17" i="1" s="1"/>
  <c r="G16" i="1"/>
  <c r="H16" i="1" s="1"/>
  <c r="C16" i="1"/>
  <c r="D16" i="1" s="1"/>
  <c r="G15" i="1"/>
  <c r="H15" i="1" s="1"/>
  <c r="C15" i="1"/>
  <c r="D15" i="1" s="1"/>
  <c r="G9" i="1"/>
  <c r="H9" i="1" s="1"/>
  <c r="C9" i="1"/>
  <c r="D9" i="1" s="1"/>
  <c r="E9" i="1" l="1"/>
  <c r="E16" i="1"/>
  <c r="E17" i="1"/>
  <c r="I17" i="1"/>
  <c r="I16" i="1"/>
  <c r="I15" i="1"/>
  <c r="I9" i="1"/>
  <c r="L9" i="1"/>
  <c r="J9" i="1"/>
  <c r="K9" i="1" l="1"/>
</calcChain>
</file>

<file path=xl/sharedStrings.xml><?xml version="1.0" encoding="utf-8"?>
<sst xmlns="http://schemas.openxmlformats.org/spreadsheetml/2006/main" count="62" uniqueCount="34">
  <si>
    <t>VOJNIĆ KOMUNALAC d.o.o</t>
  </si>
  <si>
    <t>47220 VOJNIĆ, A. Hebranga 9</t>
  </si>
  <si>
    <t xml:space="preserve"> </t>
  </si>
  <si>
    <t>Minimalna javna usluga</t>
  </si>
  <si>
    <t>Zapremina posude</t>
  </si>
  <si>
    <t>PDV (13%)</t>
  </si>
  <si>
    <t>ODVOZ</t>
  </si>
  <si>
    <t>za 2 odvoza</t>
  </si>
  <si>
    <t>120 litara</t>
  </si>
  <si>
    <t>240 litara</t>
  </si>
  <si>
    <t>1.100 litara</t>
  </si>
  <si>
    <t xml:space="preserve">CJENIK JAVNE USLUGE PRIKUPLJANJA MIJEŠANOG KOMUNALNOG OTPADA ZA PRAVNE SUBJEKTE </t>
  </si>
  <si>
    <t>za 4 odvoza</t>
  </si>
  <si>
    <t>za 1 odvoz</t>
  </si>
  <si>
    <t>za 4 odvoza         (uži centar)</t>
  </si>
  <si>
    <t>CJENIK JAVNE USLUGE PRIKUPLJANJA MIJEŠANOG KOMUNALNOG OTPADA ZA DOMAĆINSTVA</t>
  </si>
  <si>
    <r>
      <rPr>
        <b/>
        <sz val="9"/>
        <color theme="1"/>
        <rFont val="Calibri"/>
        <family val="2"/>
        <charset val="238"/>
        <scheme val="minor"/>
      </rPr>
      <t>FIKSNI DIO-</t>
    </r>
    <r>
      <rPr>
        <sz val="9"/>
        <color theme="1"/>
        <rFont val="Calibri"/>
        <family val="2"/>
        <charset val="238"/>
        <scheme val="minor"/>
      </rPr>
      <t>obavezna min. javna usluga</t>
    </r>
  </si>
  <si>
    <r>
      <rPr>
        <b/>
        <sz val="9"/>
        <color theme="1"/>
        <rFont val="Calibri"/>
        <family val="2"/>
        <charset val="238"/>
        <scheme val="minor"/>
      </rPr>
      <t>VARIJABILNI DIO j</t>
    </r>
    <r>
      <rPr>
        <sz val="9"/>
        <color theme="1"/>
        <rFont val="Calibri"/>
        <family val="2"/>
        <charset val="238"/>
        <scheme val="minor"/>
      </rPr>
      <t>avne usluge</t>
    </r>
  </si>
  <si>
    <t>EUR</t>
  </si>
  <si>
    <t>UKUPNO Kn</t>
  </si>
  <si>
    <t>SVEUKUPNO (sa PDV-om) EUR</t>
  </si>
  <si>
    <t xml:space="preserve">za 4 odvoza         </t>
  </si>
  <si>
    <t>SVEUKUPNO  KN</t>
  </si>
  <si>
    <t>SVEUKUPNO (sa PDV-om) KN</t>
  </si>
  <si>
    <t>UKUPNO Eur</t>
  </si>
  <si>
    <t>Cjenik se primjenjuje od 01.11.2025.</t>
  </si>
  <si>
    <t>Povećanje %:</t>
  </si>
  <si>
    <t>CJENIK odvoza za dodatne količine miješanog komunalnog otpada</t>
  </si>
  <si>
    <t>ukoliko  imaju  veće količine miješanog komunalnog otpada od ugovorene na mj. razini</t>
  </si>
  <si>
    <t>Volumen otpada - 80 lit.</t>
  </si>
  <si>
    <t>Vrečica 80 lit. (naljepnica)</t>
  </si>
  <si>
    <t>Vrečica 50 lit. (naljepnica)</t>
  </si>
  <si>
    <t>Vrečica 20 lit. (sa logom )</t>
  </si>
  <si>
    <t>NAPOMENA: Vrečice od 20 lit.sa logom komunalca i naljepnice za vrečice do 50/80 lit., korisnici kupuju u Upravi komunalca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</si>
</sst>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3" xfId="0" applyFont="1" applyBorder="1"/>
    <xf numFmtId="0" fontId="3" fillId="0" borderId="15" xfId="0" applyFont="1" applyBorder="1" applyAlignment="1">
      <alignment horizontal="center" vertical="center" wrapText="1"/>
    </xf>
    <xf numFmtId="4" fontId="3" fillId="0" borderId="18" xfId="0" applyNumberFormat="1" applyFont="1" applyBorder="1"/>
    <xf numFmtId="4" fontId="3" fillId="0" borderId="19" xfId="0" applyNumberFormat="1" applyFont="1" applyBorder="1"/>
    <xf numFmtId="0" fontId="2" fillId="0" borderId="10" xfId="0" applyFont="1" applyBorder="1"/>
    <xf numFmtId="4" fontId="3" fillId="0" borderId="6" xfId="0" applyNumberFormat="1" applyFont="1" applyBorder="1"/>
    <xf numFmtId="4" fontId="3" fillId="0" borderId="7" xfId="0" applyNumberFormat="1" applyFont="1" applyBorder="1"/>
    <xf numFmtId="0" fontId="3" fillId="0" borderId="11" xfId="0" applyFont="1" applyBorder="1"/>
    <xf numFmtId="4" fontId="3" fillId="0" borderId="2" xfId="0" applyNumberFormat="1" applyFont="1" applyBorder="1"/>
    <xf numFmtId="0" fontId="3" fillId="0" borderId="10" xfId="0" applyFont="1" applyBorder="1"/>
    <xf numFmtId="0" fontId="3" fillId="0" borderId="0" xfId="0" applyFont="1" applyBorder="1"/>
    <xf numFmtId="4" fontId="3" fillId="0" borderId="0" xfId="0" applyNumberFormat="1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/>
    <xf numFmtId="4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Fill="1" applyBorder="1"/>
    <xf numFmtId="4" fontId="3" fillId="0" borderId="25" xfId="0" applyNumberFormat="1" applyFont="1" applyBorder="1"/>
    <xf numFmtId="4" fontId="3" fillId="0" borderId="26" xfId="0" applyNumberFormat="1" applyFont="1" applyBorder="1"/>
    <xf numFmtId="4" fontId="3" fillId="0" borderId="24" xfId="0" applyNumberFormat="1" applyFont="1" applyBorder="1"/>
    <xf numFmtId="4" fontId="3" fillId="0" borderId="1" xfId="0" applyNumberFormat="1" applyFont="1" applyBorder="1"/>
    <xf numFmtId="4" fontId="3" fillId="0" borderId="15" xfId="0" applyNumberFormat="1" applyFont="1" applyBorder="1"/>
    <xf numFmtId="4" fontId="3" fillId="0" borderId="23" xfId="0" applyNumberFormat="1" applyFont="1" applyBorder="1"/>
    <xf numFmtId="0" fontId="3" fillId="4" borderId="13" xfId="0" applyFont="1" applyFill="1" applyBorder="1"/>
    <xf numFmtId="0" fontId="2" fillId="4" borderId="14" xfId="0" applyFont="1" applyFill="1" applyBorder="1"/>
    <xf numFmtId="0" fontId="3" fillId="4" borderId="14" xfId="0" applyFont="1" applyFill="1" applyBorder="1"/>
    <xf numFmtId="0" fontId="3" fillId="4" borderId="27" xfId="0" applyFont="1" applyFill="1" applyBorder="1"/>
    <xf numFmtId="0" fontId="2" fillId="3" borderId="0" xfId="0" applyFont="1" applyFill="1"/>
    <xf numFmtId="0" fontId="3" fillId="4" borderId="30" xfId="0" applyFont="1" applyFill="1" applyBorder="1"/>
    <xf numFmtId="0" fontId="2" fillId="4" borderId="31" xfId="0" applyFont="1" applyFill="1" applyBorder="1"/>
    <xf numFmtId="0" fontId="3" fillId="4" borderId="31" xfId="0" applyFont="1" applyFill="1" applyBorder="1"/>
    <xf numFmtId="0" fontId="3" fillId="4" borderId="29" xfId="0" applyFont="1" applyFill="1" applyBorder="1"/>
    <xf numFmtId="0" fontId="4" fillId="2" borderId="15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24" xfId="0" applyFont="1" applyBorder="1" applyAlignment="1">
      <alignment horizontal="center" vertical="center" wrapText="1"/>
    </xf>
    <xf numFmtId="4" fontId="4" fillId="0" borderId="27" xfId="0" applyNumberFormat="1" applyFont="1" applyBorder="1"/>
    <xf numFmtId="0" fontId="4" fillId="2" borderId="17" xfId="0" applyFont="1" applyFill="1" applyBorder="1" applyAlignment="1">
      <alignment horizontal="center" vertical="center" wrapText="1"/>
    </xf>
    <xf numFmtId="4" fontId="3" fillId="0" borderId="4" xfId="0" applyNumberFormat="1" applyFont="1" applyBorder="1"/>
    <xf numFmtId="4" fontId="3" fillId="0" borderId="34" xfId="0" applyNumberFormat="1" applyFont="1" applyBorder="1"/>
    <xf numFmtId="0" fontId="3" fillId="0" borderId="30" xfId="0" applyFont="1" applyBorder="1" applyAlignment="1">
      <alignment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wrapText="1"/>
    </xf>
    <xf numFmtId="0" fontId="4" fillId="2" borderId="33" xfId="0" applyFont="1" applyFill="1" applyBorder="1" applyAlignment="1">
      <alignment horizontal="center" vertical="center" wrapText="1"/>
    </xf>
    <xf numFmtId="4" fontId="3" fillId="3" borderId="34" xfId="0" applyNumberFormat="1" applyFont="1" applyFill="1" applyBorder="1"/>
    <xf numFmtId="4" fontId="3" fillId="0" borderId="42" xfId="0" applyNumberFormat="1" applyFont="1" applyBorder="1"/>
    <xf numFmtId="0" fontId="3" fillId="4" borderId="31" xfId="0" applyFont="1" applyFill="1" applyBorder="1" applyAlignment="1">
      <alignment horizontal="right"/>
    </xf>
    <xf numFmtId="0" fontId="0" fillId="4" borderId="31" xfId="0" applyFill="1" applyBorder="1"/>
    <xf numFmtId="0" fontId="0" fillId="4" borderId="29" xfId="0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27" xfId="0" applyFont="1" applyFill="1" applyBorder="1"/>
    <xf numFmtId="0" fontId="0" fillId="3" borderId="0" xfId="0" applyFill="1"/>
    <xf numFmtId="0" fontId="3" fillId="2" borderId="13" xfId="0" applyFont="1" applyFill="1" applyBorder="1" applyAlignment="1">
      <alignment wrapText="1"/>
    </xf>
    <xf numFmtId="0" fontId="3" fillId="3" borderId="34" xfId="0" applyFont="1" applyFill="1" applyBorder="1"/>
    <xf numFmtId="4" fontId="3" fillId="3" borderId="24" xfId="0" applyNumberFormat="1" applyFont="1" applyFill="1" applyBorder="1"/>
    <xf numFmtId="4" fontId="3" fillId="3" borderId="1" xfId="0" applyNumberFormat="1" applyFont="1" applyFill="1" applyBorder="1"/>
    <xf numFmtId="4" fontId="3" fillId="3" borderId="7" xfId="0" applyNumberFormat="1" applyFont="1" applyFill="1" applyBorder="1"/>
    <xf numFmtId="0" fontId="3" fillId="2" borderId="31" xfId="0" applyFont="1" applyFill="1" applyBorder="1" applyAlignment="1">
      <alignment horizontal="center" vertical="center" wrapText="1"/>
    </xf>
    <xf numFmtId="4" fontId="3" fillId="3" borderId="9" xfId="0" applyNumberFormat="1" applyFont="1" applyFill="1" applyBorder="1"/>
    <xf numFmtId="4" fontId="3" fillId="3" borderId="26" xfId="0" applyNumberFormat="1" applyFont="1" applyFill="1" applyBorder="1"/>
    <xf numFmtId="0" fontId="4" fillId="4" borderId="14" xfId="0" applyFont="1" applyFill="1" applyBorder="1"/>
    <xf numFmtId="4" fontId="4" fillId="4" borderId="29" xfId="0" applyNumberFormat="1" applyFont="1" applyFill="1" applyBorder="1"/>
    <xf numFmtId="4" fontId="3" fillId="3" borderId="21" xfId="0" applyNumberFormat="1" applyFont="1" applyFill="1" applyBorder="1"/>
    <xf numFmtId="4" fontId="3" fillId="3" borderId="19" xfId="0" applyNumberFormat="1" applyFont="1" applyFill="1" applyBorder="1"/>
    <xf numFmtId="4" fontId="3" fillId="3" borderId="25" xfId="0" applyNumberFormat="1" applyFont="1" applyFill="1" applyBorder="1"/>
    <xf numFmtId="4" fontId="3" fillId="3" borderId="12" xfId="0" applyNumberFormat="1" applyFont="1" applyFill="1" applyBorder="1"/>
    <xf numFmtId="4" fontId="3" fillId="3" borderId="2" xfId="0" applyNumberFormat="1" applyFont="1" applyFill="1" applyBorder="1"/>
    <xf numFmtId="4" fontId="3" fillId="3" borderId="28" xfId="0" applyNumberFormat="1" applyFont="1" applyFill="1" applyBorder="1"/>
    <xf numFmtId="4" fontId="4" fillId="2" borderId="20" xfId="0" applyNumberFormat="1" applyFont="1" applyFill="1" applyBorder="1"/>
    <xf numFmtId="4" fontId="4" fillId="2" borderId="35" xfId="0" applyNumberFormat="1" applyFont="1" applyFill="1" applyBorder="1"/>
    <xf numFmtId="4" fontId="4" fillId="2" borderId="17" xfId="0" applyNumberFormat="1" applyFont="1" applyFill="1" applyBorder="1"/>
    <xf numFmtId="4" fontId="4" fillId="2" borderId="5" xfId="0" applyNumberFormat="1" applyFont="1" applyFill="1" applyBorder="1"/>
    <xf numFmtId="4" fontId="4" fillId="2" borderId="22" xfId="0" applyNumberFormat="1" applyFont="1" applyFill="1" applyBorder="1"/>
    <xf numFmtId="4" fontId="3" fillId="2" borderId="15" xfId="0" applyNumberFormat="1" applyFont="1" applyFill="1" applyBorder="1"/>
    <xf numFmtId="4" fontId="4" fillId="2" borderId="16" xfId="0" applyNumberFormat="1" applyFont="1" applyFill="1" applyBorder="1"/>
    <xf numFmtId="4" fontId="3" fillId="2" borderId="24" xfId="0" applyNumberFormat="1" applyFont="1" applyFill="1" applyBorder="1"/>
    <xf numFmtId="4" fontId="3" fillId="2" borderId="23" xfId="0" applyNumberFormat="1" applyFont="1" applyFill="1" applyBorder="1"/>
    <xf numFmtId="4" fontId="4" fillId="2" borderId="1" xfId="0" applyNumberFormat="1" applyFont="1" applyFill="1" applyBorder="1"/>
    <xf numFmtId="4" fontId="3" fillId="2" borderId="1" xfId="0" applyNumberFormat="1" applyFont="1" applyFill="1" applyBorder="1"/>
    <xf numFmtId="4" fontId="4" fillId="2" borderId="8" xfId="0" applyNumberFormat="1" applyFont="1" applyFill="1" applyBorder="1"/>
    <xf numFmtId="4" fontId="3" fillId="2" borderId="6" xfId="0" applyNumberFormat="1" applyFont="1" applyFill="1" applyBorder="1"/>
    <xf numFmtId="4" fontId="4" fillId="2" borderId="7" xfId="0" applyNumberFormat="1" applyFont="1" applyFill="1" applyBorder="1"/>
    <xf numFmtId="4" fontId="3" fillId="2" borderId="7" xfId="0" applyNumberFormat="1" applyFont="1" applyFill="1" applyBorder="1"/>
    <xf numFmtId="4" fontId="3" fillId="2" borderId="4" xfId="0" applyNumberFormat="1" applyFont="1" applyFill="1" applyBorder="1"/>
    <xf numFmtId="0" fontId="3" fillId="2" borderId="4" xfId="0" applyFont="1" applyFill="1" applyBorder="1"/>
    <xf numFmtId="4" fontId="4" fillId="2" borderId="37" xfId="0" applyNumberFormat="1" applyFont="1" applyFill="1" applyBorder="1"/>
    <xf numFmtId="4" fontId="3" fillId="3" borderId="36" xfId="0" applyNumberFormat="1" applyFont="1" applyFill="1" applyBorder="1"/>
    <xf numFmtId="4" fontId="3" fillId="3" borderId="8" xfId="0" applyNumberFormat="1" applyFont="1" applyFill="1" applyBorder="1"/>
    <xf numFmtId="0" fontId="3" fillId="0" borderId="18" xfId="0" applyFont="1" applyBorder="1"/>
    <xf numFmtId="0" fontId="3" fillId="0" borderId="19" xfId="0" applyFont="1" applyBorder="1"/>
    <xf numFmtId="0" fontId="0" fillId="0" borderId="19" xfId="0" applyBorder="1"/>
    <xf numFmtId="0" fontId="0" fillId="0" borderId="20" xfId="0" applyBorder="1"/>
    <xf numFmtId="0" fontId="3" fillId="0" borderId="6" xfId="0" applyFont="1" applyBorder="1"/>
    <xf numFmtId="0" fontId="3" fillId="0" borderId="7" xfId="0" applyFont="1" applyBorder="1"/>
    <xf numFmtId="0" fontId="0" fillId="0" borderId="7" xfId="0" applyBorder="1"/>
    <xf numFmtId="0" fontId="0" fillId="0" borderId="8" xfId="0" applyBorder="1"/>
    <xf numFmtId="0" fontId="3" fillId="4" borderId="0" xfId="0" applyFont="1" applyFill="1" applyBorder="1"/>
    <xf numFmtId="0" fontId="3" fillId="4" borderId="0" xfId="0" applyFont="1" applyFill="1"/>
    <xf numFmtId="0" fontId="0" fillId="4" borderId="0" xfId="0" applyFill="1"/>
    <xf numFmtId="0" fontId="2" fillId="4" borderId="13" xfId="0" applyFont="1" applyFill="1" applyBorder="1"/>
    <xf numFmtId="4" fontId="2" fillId="4" borderId="0" xfId="0" applyNumberFormat="1" applyFont="1" applyFill="1" applyBorder="1"/>
    <xf numFmtId="4" fontId="2" fillId="4" borderId="14" xfId="0" applyNumberFormat="1" applyFont="1" applyFill="1" applyBorder="1"/>
    <xf numFmtId="0" fontId="4" fillId="2" borderId="7" xfId="0" applyFont="1" applyFill="1" applyBorder="1"/>
    <xf numFmtId="0" fontId="3" fillId="0" borderId="16" xfId="0" applyFont="1" applyBorder="1"/>
    <xf numFmtId="4" fontId="4" fillId="2" borderId="36" xfId="0" applyNumberFormat="1" applyFont="1" applyFill="1" applyBorder="1"/>
    <xf numFmtId="0" fontId="4" fillId="2" borderId="19" xfId="0" applyFont="1" applyFill="1" applyBorder="1"/>
    <xf numFmtId="0" fontId="3" fillId="0" borderId="43" xfId="0" applyFont="1" applyBorder="1"/>
    <xf numFmtId="0" fontId="3" fillId="0" borderId="2" xfId="0" applyFont="1" applyBorder="1"/>
    <xf numFmtId="0" fontId="4" fillId="2" borderId="2" xfId="0" applyFont="1" applyFill="1" applyBorder="1"/>
    <xf numFmtId="4" fontId="4" fillId="2" borderId="44" xfId="0" applyNumberFormat="1" applyFont="1" applyFill="1" applyBorder="1"/>
    <xf numFmtId="4" fontId="4" fillId="2" borderId="45" xfId="0" applyNumberFormat="1" applyFont="1" applyFill="1" applyBorder="1"/>
    <xf numFmtId="0" fontId="0" fillId="0" borderId="2" xfId="0" applyBorder="1"/>
    <xf numFmtId="0" fontId="0" fillId="0" borderId="44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0"/>
  <sheetViews>
    <sheetView tabSelected="1" workbookViewId="0">
      <selection activeCell="A26" sqref="A26"/>
    </sheetView>
  </sheetViews>
  <sheetFormatPr defaultRowHeight="14.4" x14ac:dyDescent="0.3"/>
  <cols>
    <col min="1" max="1" width="18.77734375" customWidth="1"/>
    <col min="2" max="2" width="11.88671875" customWidth="1"/>
    <col min="3" max="3" width="9.109375" customWidth="1"/>
    <col min="4" max="4" width="7.33203125" hidden="1" customWidth="1"/>
    <col min="5" max="5" width="9.109375" customWidth="1"/>
    <col min="6" max="6" width="7.109375" customWidth="1"/>
    <col min="7" max="7" width="7.21875" customWidth="1"/>
    <col min="8" max="8" width="7.44140625" hidden="1" customWidth="1"/>
    <col min="9" max="9" width="6.77734375" customWidth="1"/>
    <col min="10" max="10" width="0.109375" customWidth="1"/>
    <col min="11" max="11" width="12.6640625" customWidth="1"/>
    <col min="12" max="12" width="10.109375" hidden="1" customWidth="1"/>
    <col min="13" max="13" width="12.21875" customWidth="1"/>
    <col min="14" max="14" width="0.21875" hidden="1" customWidth="1"/>
    <col min="15" max="15" width="12.5546875" customWidth="1"/>
  </cols>
  <sheetData>
    <row r="2" spans="1:19" x14ac:dyDescent="0.3">
      <c r="A2" s="2" t="s">
        <v>0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</row>
    <row r="3" spans="1:19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9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9" ht="15" thickBot="1" x14ac:dyDescent="0.35">
      <c r="A5" s="2" t="s">
        <v>25</v>
      </c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Q5" s="62"/>
    </row>
    <row r="6" spans="1:19" ht="15" thickBot="1" x14ac:dyDescent="0.35">
      <c r="A6" s="27"/>
      <c r="B6" s="28" t="s">
        <v>15</v>
      </c>
      <c r="C6" s="28"/>
      <c r="D6" s="28"/>
      <c r="E6" s="28"/>
      <c r="F6" s="28"/>
      <c r="G6" s="28"/>
      <c r="H6" s="29"/>
      <c r="I6" s="29"/>
      <c r="J6" s="30"/>
      <c r="K6" s="32"/>
      <c r="L6" s="34"/>
      <c r="M6" s="56"/>
      <c r="N6" s="57"/>
      <c r="O6" s="58"/>
    </row>
    <row r="7" spans="1:19" ht="45" customHeight="1" thickBot="1" x14ac:dyDescent="0.35">
      <c r="A7" s="63" t="s">
        <v>29</v>
      </c>
      <c r="B7" s="59" t="s">
        <v>16</v>
      </c>
      <c r="C7" s="60"/>
      <c r="D7" s="60"/>
      <c r="E7" s="61"/>
      <c r="F7" s="60" t="s">
        <v>17</v>
      </c>
      <c r="G7" s="60"/>
      <c r="H7" s="60"/>
      <c r="I7" s="61"/>
      <c r="J7" s="5" t="s">
        <v>23</v>
      </c>
      <c r="K7" s="36" t="s">
        <v>20</v>
      </c>
      <c r="L7" s="5" t="s">
        <v>23</v>
      </c>
      <c r="M7" s="36" t="s">
        <v>20</v>
      </c>
      <c r="N7" s="38" t="s">
        <v>23</v>
      </c>
      <c r="O7" s="40" t="s">
        <v>20</v>
      </c>
      <c r="P7" s="17"/>
      <c r="Q7" s="16"/>
    </row>
    <row r="8" spans="1:19" ht="34.200000000000003" customHeight="1" thickBot="1" x14ac:dyDescent="0.35">
      <c r="A8" s="43"/>
      <c r="B8" s="52" t="s">
        <v>3</v>
      </c>
      <c r="C8" s="45" t="s">
        <v>5</v>
      </c>
      <c r="D8" s="46" t="s">
        <v>24</v>
      </c>
      <c r="E8" s="47" t="s">
        <v>18</v>
      </c>
      <c r="F8" s="48" t="s">
        <v>6</v>
      </c>
      <c r="G8" s="45" t="s">
        <v>5</v>
      </c>
      <c r="H8" s="46" t="s">
        <v>24</v>
      </c>
      <c r="I8" s="53" t="s">
        <v>18</v>
      </c>
      <c r="J8" s="44" t="s">
        <v>13</v>
      </c>
      <c r="K8" s="53" t="s">
        <v>13</v>
      </c>
      <c r="L8" s="68" t="s">
        <v>7</v>
      </c>
      <c r="M8" s="53" t="s">
        <v>7</v>
      </c>
      <c r="N8" s="68" t="s">
        <v>14</v>
      </c>
      <c r="O8" s="53" t="s">
        <v>12</v>
      </c>
      <c r="P8" s="17"/>
      <c r="Q8" s="14"/>
    </row>
    <row r="9" spans="1:19" x14ac:dyDescent="0.3">
      <c r="A9" s="4"/>
      <c r="B9" s="6">
        <v>3.32</v>
      </c>
      <c r="C9" s="7">
        <f>B9*13%</f>
        <v>0.43159999999999998</v>
      </c>
      <c r="D9" s="21">
        <f>B9+C9</f>
        <v>3.7515999999999998</v>
      </c>
      <c r="E9" s="79">
        <f>B9+C9</f>
        <v>3.7515999999999998</v>
      </c>
      <c r="F9" s="73">
        <v>2.33</v>
      </c>
      <c r="G9" s="74">
        <f>F9*13%</f>
        <v>0.3029</v>
      </c>
      <c r="H9" s="75">
        <f>F9+G9</f>
        <v>2.6329000000000002</v>
      </c>
      <c r="I9" s="80">
        <f>F9+G9</f>
        <v>2.6329000000000002</v>
      </c>
      <c r="J9" s="41">
        <f>D9+H9</f>
        <v>6.3845000000000001</v>
      </c>
      <c r="K9" s="80">
        <f>E9+I9</f>
        <v>6.3845000000000001</v>
      </c>
      <c r="L9" s="94">
        <f>D9+(H9*2)</f>
        <v>9.0174000000000003</v>
      </c>
      <c r="M9" s="80">
        <v>9.01</v>
      </c>
      <c r="N9" s="95">
        <v>10.95</v>
      </c>
      <c r="O9" s="96">
        <v>14.27</v>
      </c>
      <c r="P9" s="18"/>
      <c r="Q9" s="14"/>
      <c r="S9" t="s">
        <v>2</v>
      </c>
    </row>
    <row r="10" spans="1:19" ht="15" thickBot="1" x14ac:dyDescent="0.35">
      <c r="A10" s="8" t="s">
        <v>26</v>
      </c>
      <c r="B10" s="9">
        <v>0</v>
      </c>
      <c r="C10" s="10">
        <v>0</v>
      </c>
      <c r="D10" s="22"/>
      <c r="E10" s="98">
        <v>0</v>
      </c>
      <c r="F10" s="69"/>
      <c r="G10" s="67"/>
      <c r="H10" s="70"/>
      <c r="I10" s="97">
        <v>46</v>
      </c>
      <c r="J10" s="42"/>
      <c r="K10" s="97">
        <v>15</v>
      </c>
      <c r="L10" s="54"/>
      <c r="M10" s="97">
        <v>22</v>
      </c>
      <c r="N10" s="64"/>
      <c r="O10" s="97">
        <v>30</v>
      </c>
      <c r="P10" s="15"/>
      <c r="Q10" s="14"/>
    </row>
    <row r="11" spans="1:19" ht="15" thickBo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7"/>
      <c r="L11" s="31"/>
      <c r="M11" s="37"/>
      <c r="N11" s="14"/>
      <c r="O11" s="39"/>
      <c r="P11" s="15"/>
      <c r="Q11" s="14"/>
    </row>
    <row r="12" spans="1:19" ht="15" thickBot="1" x14ac:dyDescent="0.35">
      <c r="A12" s="32"/>
      <c r="B12" s="33" t="s">
        <v>11</v>
      </c>
      <c r="C12" s="33"/>
      <c r="D12" s="33"/>
      <c r="E12" s="34"/>
      <c r="F12" s="33"/>
      <c r="G12" s="33"/>
      <c r="H12" s="33"/>
      <c r="I12" s="33"/>
      <c r="J12" s="35"/>
      <c r="K12" s="71"/>
      <c r="L12" s="28"/>
      <c r="M12" s="71"/>
      <c r="N12" s="29"/>
      <c r="O12" s="72"/>
      <c r="P12" s="15"/>
      <c r="Q12" s="14"/>
    </row>
    <row r="13" spans="1:19" ht="44.4" customHeight="1" thickBot="1" x14ac:dyDescent="0.35">
      <c r="A13" s="63" t="s">
        <v>4</v>
      </c>
      <c r="B13" s="59" t="s">
        <v>16</v>
      </c>
      <c r="C13" s="60"/>
      <c r="D13" s="60"/>
      <c r="E13" s="61"/>
      <c r="F13" s="60" t="s">
        <v>17</v>
      </c>
      <c r="G13" s="60"/>
      <c r="H13" s="60"/>
      <c r="I13" s="61"/>
      <c r="J13" s="5" t="s">
        <v>22</v>
      </c>
      <c r="K13" s="36" t="s">
        <v>20</v>
      </c>
      <c r="L13" s="5" t="s">
        <v>23</v>
      </c>
      <c r="M13" s="36" t="s">
        <v>20</v>
      </c>
      <c r="N13" s="38" t="s">
        <v>22</v>
      </c>
      <c r="O13" s="40" t="s">
        <v>20</v>
      </c>
      <c r="P13" s="19"/>
      <c r="Q13" s="14"/>
    </row>
    <row r="14" spans="1:19" ht="44.4" customHeight="1" thickBot="1" x14ac:dyDescent="0.35">
      <c r="A14" s="43"/>
      <c r="B14" s="44" t="s">
        <v>3</v>
      </c>
      <c r="C14" s="45" t="s">
        <v>5</v>
      </c>
      <c r="D14" s="46" t="s">
        <v>19</v>
      </c>
      <c r="E14" s="47" t="s">
        <v>18</v>
      </c>
      <c r="F14" s="48" t="s">
        <v>6</v>
      </c>
      <c r="G14" s="45" t="s">
        <v>5</v>
      </c>
      <c r="H14" s="46" t="s">
        <v>19</v>
      </c>
      <c r="I14" s="47" t="s">
        <v>18</v>
      </c>
      <c r="J14" s="49" t="s">
        <v>13</v>
      </c>
      <c r="K14" s="50" t="s">
        <v>13</v>
      </c>
      <c r="L14" s="45" t="s">
        <v>7</v>
      </c>
      <c r="M14" s="51" t="s">
        <v>7</v>
      </c>
      <c r="N14" s="46" t="s">
        <v>21</v>
      </c>
      <c r="O14" s="47" t="s">
        <v>12</v>
      </c>
      <c r="P14" s="19"/>
      <c r="Q14" s="14"/>
    </row>
    <row r="15" spans="1:19" x14ac:dyDescent="0.3">
      <c r="A15" s="4" t="s">
        <v>8</v>
      </c>
      <c r="B15" s="55">
        <v>3.32</v>
      </c>
      <c r="C15" s="7">
        <f>B15*13%</f>
        <v>0.43159999999999998</v>
      </c>
      <c r="D15" s="23">
        <f>B15+C15</f>
        <v>3.7515999999999998</v>
      </c>
      <c r="E15" s="81">
        <f>B15+C15</f>
        <v>3.7515999999999998</v>
      </c>
      <c r="F15" s="73">
        <v>10.23</v>
      </c>
      <c r="G15" s="74">
        <f>F15*13%</f>
        <v>1.3299000000000001</v>
      </c>
      <c r="H15" s="65">
        <f>F15+G15</f>
        <v>11.559900000000001</v>
      </c>
      <c r="I15" s="83">
        <f>F15+G15</f>
        <v>11.559900000000001</v>
      </c>
      <c r="J15" s="25">
        <v>13.8</v>
      </c>
      <c r="K15" s="81">
        <v>15.87</v>
      </c>
      <c r="L15" s="84">
        <v>23.85</v>
      </c>
      <c r="M15" s="85">
        <v>27.43</v>
      </c>
      <c r="N15" s="86">
        <v>43.94</v>
      </c>
      <c r="O15" s="81">
        <v>50.53</v>
      </c>
      <c r="P15" s="18"/>
      <c r="Q15" s="20"/>
    </row>
    <row r="16" spans="1:19" x14ac:dyDescent="0.3">
      <c r="A16" s="11" t="s">
        <v>9</v>
      </c>
      <c r="B16" s="26">
        <v>3.32</v>
      </c>
      <c r="C16" s="12">
        <f>B16*13%</f>
        <v>0.43159999999999998</v>
      </c>
      <c r="D16" s="24">
        <f t="shared" ref="D16:D17" si="0">B16+C16</f>
        <v>3.7515999999999998</v>
      </c>
      <c r="E16" s="82">
        <f>B16+C16</f>
        <v>3.7515999999999998</v>
      </c>
      <c r="F16" s="76">
        <v>21.37</v>
      </c>
      <c r="G16" s="77">
        <f>F16*13%</f>
        <v>2.7781000000000002</v>
      </c>
      <c r="H16" s="66">
        <f t="shared" ref="H16:H17" si="1">F16+G16</f>
        <v>24.148099999999999</v>
      </c>
      <c r="I16" s="83">
        <f>F16+G16</f>
        <v>24.148099999999999</v>
      </c>
      <c r="J16" s="26">
        <v>24.75</v>
      </c>
      <c r="K16" s="82">
        <v>28.46</v>
      </c>
      <c r="L16" s="87">
        <v>45.74</v>
      </c>
      <c r="M16" s="88">
        <v>52.6</v>
      </c>
      <c r="N16" s="89">
        <v>87.47</v>
      </c>
      <c r="O16" s="82">
        <v>100.59</v>
      </c>
      <c r="P16" s="18"/>
      <c r="Q16" s="20"/>
    </row>
    <row r="17" spans="1:17" ht="15" thickBot="1" x14ac:dyDescent="0.35">
      <c r="A17" s="13" t="s">
        <v>10</v>
      </c>
      <c r="B17" s="9">
        <v>3.32</v>
      </c>
      <c r="C17" s="10">
        <f>B17*13%</f>
        <v>0.43159999999999998</v>
      </c>
      <c r="D17" s="10">
        <f t="shared" si="0"/>
        <v>3.7515999999999998</v>
      </c>
      <c r="E17" s="83">
        <f>B17+C17</f>
        <v>3.7515999999999998</v>
      </c>
      <c r="F17" s="67">
        <v>105.32</v>
      </c>
      <c r="G17" s="67">
        <f>F17*13%</f>
        <v>13.691599999999999</v>
      </c>
      <c r="H17" s="78">
        <f t="shared" si="1"/>
        <v>119.01159999999999</v>
      </c>
      <c r="I17" s="83">
        <f>F17+G17</f>
        <v>119.01159999999999</v>
      </c>
      <c r="J17" s="9">
        <v>107.23</v>
      </c>
      <c r="K17" s="90">
        <v>123.31</v>
      </c>
      <c r="L17" s="91">
        <v>210.72</v>
      </c>
      <c r="M17" s="92">
        <v>242.33</v>
      </c>
      <c r="N17" s="93">
        <v>417.69</v>
      </c>
      <c r="O17" s="90">
        <v>480.34</v>
      </c>
      <c r="P17" s="18"/>
      <c r="Q17" s="14"/>
    </row>
    <row r="18" spans="1:17" ht="15" thickBot="1" x14ac:dyDescent="0.35">
      <c r="A18" s="110"/>
      <c r="B18" s="111" t="s">
        <v>27</v>
      </c>
      <c r="C18" s="111"/>
      <c r="D18" s="111"/>
      <c r="E18" s="112"/>
      <c r="F18" s="112"/>
      <c r="G18" s="112"/>
      <c r="H18" s="112"/>
      <c r="I18" s="112"/>
      <c r="J18" s="107"/>
      <c r="K18" s="108"/>
      <c r="L18" s="108"/>
      <c r="M18" s="108"/>
      <c r="N18" s="109"/>
      <c r="O18" s="109"/>
    </row>
    <row r="19" spans="1:17" x14ac:dyDescent="0.3">
      <c r="A19" s="99" t="s">
        <v>32</v>
      </c>
      <c r="B19" s="100">
        <v>3.32</v>
      </c>
      <c r="C19" s="100">
        <v>0.43</v>
      </c>
      <c r="D19" s="100"/>
      <c r="E19" s="116">
        <v>3.75</v>
      </c>
      <c r="F19" s="114">
        <v>0.04</v>
      </c>
      <c r="G19" s="74">
        <f>F19*13%</f>
        <v>5.2000000000000006E-3</v>
      </c>
      <c r="H19" s="100"/>
      <c r="I19" s="79">
        <f>F19+G19</f>
        <v>4.5200000000000004E-2</v>
      </c>
      <c r="J19" s="100"/>
      <c r="K19" s="80">
        <f>E19+I19</f>
        <v>3.7951999999999999</v>
      </c>
      <c r="L19" s="100"/>
      <c r="M19" s="100"/>
      <c r="N19" s="101"/>
      <c r="O19" s="102"/>
    </row>
    <row r="20" spans="1:17" x14ac:dyDescent="0.3">
      <c r="A20" s="117" t="s">
        <v>31</v>
      </c>
      <c r="B20" s="118">
        <v>3.32</v>
      </c>
      <c r="C20" s="118">
        <v>0.43</v>
      </c>
      <c r="D20" s="118"/>
      <c r="E20" s="119">
        <v>3.75</v>
      </c>
      <c r="F20" s="77">
        <v>1.1100000000000001</v>
      </c>
      <c r="G20" s="77">
        <f>F20*13%</f>
        <v>0.14430000000000001</v>
      </c>
      <c r="H20" s="118"/>
      <c r="I20" s="120">
        <f>F20+G20</f>
        <v>1.2543000000000002</v>
      </c>
      <c r="J20" s="118"/>
      <c r="K20" s="121">
        <f>E20+I20</f>
        <v>5.0043000000000006</v>
      </c>
      <c r="L20" s="118"/>
      <c r="M20" s="118"/>
      <c r="N20" s="122"/>
      <c r="O20" s="123"/>
    </row>
    <row r="21" spans="1:17" ht="15" thickBot="1" x14ac:dyDescent="0.35">
      <c r="A21" s="103" t="s">
        <v>30</v>
      </c>
      <c r="B21" s="104">
        <v>3.32</v>
      </c>
      <c r="C21" s="104">
        <v>0.43</v>
      </c>
      <c r="D21" s="104"/>
      <c r="E21" s="113">
        <v>3.75</v>
      </c>
      <c r="F21" s="67">
        <v>3.76</v>
      </c>
      <c r="G21" s="67">
        <f>F21*13%</f>
        <v>0.48880000000000001</v>
      </c>
      <c r="H21" s="104"/>
      <c r="I21" s="90">
        <f>F21+G21</f>
        <v>4.2488000000000001</v>
      </c>
      <c r="J21" s="104"/>
      <c r="K21" s="115">
        <f>E21+I21</f>
        <v>7.9988000000000001</v>
      </c>
      <c r="L21" s="104"/>
      <c r="M21" s="104"/>
      <c r="N21" s="105"/>
      <c r="O21" s="106"/>
    </row>
    <row r="22" spans="1:17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3"/>
      <c r="N22" s="3"/>
      <c r="O22" s="2"/>
      <c r="P22" s="2"/>
    </row>
    <row r="23" spans="1:17" x14ac:dyDescent="0.3">
      <c r="A23" s="2" t="s">
        <v>33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3"/>
      <c r="M23" s="3"/>
    </row>
    <row r="24" spans="1:17" x14ac:dyDescent="0.3">
      <c r="A24" s="2" t="s">
        <v>28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3"/>
      <c r="M24" s="3"/>
    </row>
    <row r="25" spans="1:17" x14ac:dyDescent="0.3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7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7" x14ac:dyDescent="0.3">
      <c r="A27" s="2"/>
      <c r="B27" s="2"/>
      <c r="C27" s="3"/>
      <c r="D27" s="3"/>
      <c r="E27" s="2"/>
      <c r="F27" s="2"/>
      <c r="G27" s="3"/>
      <c r="H27" s="3"/>
      <c r="I27" s="3"/>
      <c r="J27" s="3"/>
      <c r="K27" s="3"/>
      <c r="L27" s="3"/>
      <c r="M27" s="3"/>
    </row>
    <row r="28" spans="1:17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7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</dc:creator>
  <cp:lastModifiedBy>ĐURĐA</cp:lastModifiedBy>
  <cp:lastPrinted>2025-09-12T05:33:36Z</cp:lastPrinted>
  <dcterms:created xsi:type="dcterms:W3CDTF">2015-06-05T18:17:20Z</dcterms:created>
  <dcterms:modified xsi:type="dcterms:W3CDTF">2026-01-09T10:46:19Z</dcterms:modified>
</cp:coreProperties>
</file>